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66925"/>
  <mc:AlternateContent xmlns:mc="http://schemas.openxmlformats.org/markup-compatibility/2006">
    <mc:Choice Requires="x15">
      <x15ac:absPath xmlns:x15ac="http://schemas.microsoft.com/office/spreadsheetml/2010/11/ac" url="O:\AREA COMUNICAZIONE\SITO INTERNET A&amp;T2000\AMMINISTRAZIONE TRASPARENTE\Consulenti e collaboratori\2026\"/>
    </mc:Choice>
  </mc:AlternateContent>
  <xr:revisionPtr revIDLastSave="0" documentId="13_ncr:1_{B2D5F513-196A-452D-9C55-95E743281562}" xr6:coauthVersionLast="47" xr6:coauthVersionMax="47" xr10:uidLastSave="{00000000-0000-0000-0000-000000000000}"/>
  <bookViews>
    <workbookView xWindow="1875" yWindow="570" windowWidth="26055" windowHeight="14415" xr2:uid="{00000000-000D-0000-FFFF-FFFF00000000}"/>
  </bookViews>
  <sheets>
    <sheet name="31.12.2024" sheetId="1" r:id="rId1"/>
  </sheets>
  <definedNames>
    <definedName name="_xlnm._FilterDatabase" localSheetId="0" hidden="1">'31.12.2024'!$A$1:$J$115</definedName>
    <definedName name="_Hlk5698677" localSheetId="0">'31.12.2024'!#REF!</definedName>
    <definedName name="CV_MANSUTTI.pdf">"foglio1!#ref!"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6" i="1" l="1"/>
  <c r="J99" i="1"/>
  <c r="J91" i="1"/>
  <c r="J89" i="1"/>
  <c r="J81" i="1"/>
  <c r="J79" i="1"/>
  <c r="J67" i="1"/>
  <c r="J25" i="1"/>
  <c r="I76" i="1"/>
  <c r="I89" i="1"/>
  <c r="I97" i="1"/>
  <c r="I75" i="1"/>
  <c r="I81" i="1"/>
  <c r="I79" i="1"/>
  <c r="I67" i="1"/>
  <c r="I66" i="1"/>
  <c r="I64" i="1"/>
  <c r="I63" i="1"/>
  <c r="I99" i="1"/>
  <c r="I62" i="1"/>
  <c r="I57" i="1"/>
  <c r="I94" i="1"/>
  <c r="I93" i="1"/>
  <c r="I55" i="1"/>
  <c r="I25" i="1"/>
  <c r="I17" i="1"/>
  <c r="I52" i="1"/>
  <c r="I59" i="1"/>
  <c r="I83" i="1"/>
  <c r="H81" i="1"/>
  <c r="I74" i="1"/>
  <c r="I51" i="1" l="1"/>
  <c r="H77" i="1"/>
  <c r="H66" i="1"/>
  <c r="H40" i="1"/>
  <c r="H73" i="1"/>
  <c r="H51" i="1"/>
  <c r="H56" i="1"/>
  <c r="H72" i="1"/>
  <c r="H63" i="1"/>
  <c r="H69" i="1"/>
  <c r="I50" i="1"/>
  <c r="H87" i="1"/>
  <c r="H76" i="1"/>
  <c r="H67" i="1"/>
  <c r="H54" i="1"/>
  <c r="H52" i="1"/>
  <c r="H50" i="1"/>
  <c r="H49" i="1"/>
  <c r="H39" i="1"/>
  <c r="H38" i="1"/>
  <c r="H25" i="1"/>
  <c r="H20" i="1"/>
  <c r="H19" i="1"/>
  <c r="H18" i="1"/>
  <c r="H57" i="1"/>
  <c r="H59" i="1"/>
  <c r="H58" i="1"/>
  <c r="H64" i="1" l="1"/>
  <c r="G55" i="1"/>
  <c r="G10" i="1"/>
  <c r="G18" i="1"/>
</calcChain>
</file>

<file path=xl/sharedStrings.xml><?xml version="1.0" encoding="utf-8"?>
<sst xmlns="http://schemas.openxmlformats.org/spreadsheetml/2006/main" count="724" uniqueCount="434">
  <si>
    <t>TITOLARE DI INCARICO</t>
  </si>
  <si>
    <t>ESTREMI ATTO CONFERIMENTO INCARICO</t>
  </si>
  <si>
    <t>OGGETTO/RAGIONE DELL'INCARICO</t>
  </si>
  <si>
    <t>DURATA</t>
  </si>
  <si>
    <t>PROCEDURA SELEZIONE DEL CONTRAENTE</t>
  </si>
  <si>
    <t>COMPENSO (IVA ED ALTRI ONERI ESCLUSI)</t>
  </si>
  <si>
    <t>DOTT. ROBERTO MINARDI</t>
  </si>
  <si>
    <t>Presidente del Collegio Sindacale</t>
  </si>
  <si>
    <t>Delibera Assemblea dei Soci</t>
  </si>
  <si>
    <t>€ 6274,94 annui</t>
  </si>
  <si>
    <t>Presidente dell'Organismo di vigilanza ai sensi del D. Lgs. 231/2001</t>
  </si>
  <si>
    <t>Affidamento diretto</t>
  </si>
  <si>
    <t>€ 4.500,00 annui</t>
  </si>
  <si>
    <t>Componente del Collegio Sindacale - Sindaco effettivo</t>
  </si>
  <si>
    <t>€ 4183,3 annui</t>
  </si>
  <si>
    <t>Componente dell'Organismo di vigilanza ai sensi del D. Lgs. 231/2001</t>
  </si>
  <si>
    <t>€ 2.000,00 annui</t>
  </si>
  <si>
    <t>DOTT.SSA FRANCESCA LINDA</t>
  </si>
  <si>
    <t>prestazioni occasionali</t>
  </si>
  <si>
    <t>Affidamento diretto - 1 partecipante</t>
  </si>
  <si>
    <t>nd</t>
  </si>
  <si>
    <t>prestazione occasionale</t>
  </si>
  <si>
    <t>DOTT. LUDOVICO PICOTTI</t>
  </si>
  <si>
    <t>DOTT. MARCO GASPARINI</t>
  </si>
  <si>
    <t>Componente del Collegio Sindacale - Sindaco supplente</t>
  </si>
  <si>
    <t>DOTT.SSA MARIA CRISTINA COJUTTI</t>
  </si>
  <si>
    <t>AVV. PAOLO VICENZOTTO</t>
  </si>
  <si>
    <t>AVV. ZGAGLIARDICH GIANNI</t>
  </si>
  <si>
    <t>€ 200,00 per ciascuna seduta</t>
  </si>
  <si>
    <t>Determinazione del C.d.A. del 11/12/2017</t>
  </si>
  <si>
    <t>REGGIO D'ACI AVV. ANDREA</t>
  </si>
  <si>
    <t>Difesa in giudizio</t>
  </si>
  <si>
    <t>Incarico di DPO-Responsabile protezione dati esterno</t>
  </si>
  <si>
    <t>ING. CRISTINA CECOTTI / ENERANCE SRL</t>
  </si>
  <si>
    <t>Prot. 3690/2018</t>
  </si>
  <si>
    <t>Variante impianto di trattamento rifiuti Rive d'Arcano - Servizio per redazione progetto e documentazione per autorizzazione al trattamento rifiuti</t>
  </si>
  <si>
    <t>durata della selezione</t>
  </si>
  <si>
    <t>€ 200,00 per ciascuna seduta più rimborso chilometrico in base alla tabelle ACI</t>
  </si>
  <si>
    <t>DOTT. GIULIANO ZULIANI</t>
  </si>
  <si>
    <t>Prot. 6365/2018</t>
  </si>
  <si>
    <t>Consulenza e assistenza fiscale triennio 2019-2021</t>
  </si>
  <si>
    <t>triennio 2019-2021</t>
  </si>
  <si>
    <t>ACG AUDITING &amp; CONSULTING GROUP SRL</t>
  </si>
  <si>
    <t>Revisione legale dei conti</t>
  </si>
  <si>
    <t>Procedura negoziata previa pubblicazione del bando – 8 partecipanti</t>
  </si>
  <si>
    <t>Prot. 390/2019</t>
  </si>
  <si>
    <t>anni 2019-2022</t>
  </si>
  <si>
    <t>€ 2.500,00 annui</t>
  </si>
  <si>
    <t>Prot. 392/2019</t>
  </si>
  <si>
    <t>Consulenza e formazione del personale in materia di accesso, digitalizzazione, ancticorruzione, privacy, documentazione amministrativa e altre tematiche legali concordate</t>
  </si>
  <si>
    <t>€ 50,00/ora fino a un massimo di € 10.000,00</t>
  </si>
  <si>
    <t>durata della gara</t>
  </si>
  <si>
    <t>AVV. COMAND OLIVIERO</t>
  </si>
  <si>
    <t>prot. 1930/2019</t>
  </si>
  <si>
    <t>Consulenza giuridica</t>
  </si>
  <si>
    <t>fino al 31/12/2020</t>
  </si>
  <si>
    <t>Delibera dell'Assemblea dei soci del 4/07/2019</t>
  </si>
  <si>
    <t>Fino ad approvazione del bilancio al 31/12/2021</t>
  </si>
  <si>
    <t>DOTT. GIANPIETRO BELLONI</t>
  </si>
  <si>
    <r>
      <t xml:space="preserve">Componente esterno della Commissione Giudicatrice per </t>
    </r>
    <r>
      <rPr>
        <sz val="11"/>
        <color rgb="FF000000"/>
        <rFont val="Calibri"/>
        <family val="2"/>
      </rPr>
      <t>selezione pubblica di personale</t>
    </r>
  </si>
  <si>
    <t>STUDIO SCANO ASSOCIATO</t>
  </si>
  <si>
    <t>prot. 4974/2019</t>
  </si>
  <si>
    <t>Consulenza in materia di salute e sicurezza</t>
  </si>
  <si>
    <t>1/01/2020 - 31/12/2021</t>
  </si>
  <si>
    <t>Prot. 1122/2020</t>
  </si>
  <si>
    <t>Consulenza specializzata per attività di natura amministrativa e in materia di contratti pubblici</t>
  </si>
  <si>
    <t>3 anni</t>
  </si>
  <si>
    <t>€/ora 111,00 + contributo del 4% + IVA</t>
  </si>
  <si>
    <t>* L'AMMONTARE EROGATO SI RIFERISCE ALL'IMPORTO FATTURATO DAL PROFESSIONISTA NEL PERIODO INDICATO. L'EFFETTIVA EROGAZIONE AVVIENE NEI TERMINI DI PAGAMENTO CONCORDATI.</t>
  </si>
  <si>
    <t>STUDIO ASSOCIATO DE TINA</t>
  </si>
  <si>
    <t>prot. 3704/2020</t>
  </si>
  <si>
    <t>Consulenza ed assistenza legale in materia di diritto del lavoro, diritto previdenziale ed assicurativo, diritto sindacale e diritto penale del lavoro</t>
  </si>
  <si>
    <t>Consulenza: €/ora 150,00. Assistenza: €/ora 250,00. Fino ad un massimo di 20.000 €</t>
  </si>
  <si>
    <t>Delibera del CDA del 19/10/2020</t>
  </si>
  <si>
    <t>Fino ad approvazione del bilancio al 31/12/2022</t>
  </si>
  <si>
    <t>AVV. MOSCHIONE MARIELLA</t>
  </si>
  <si>
    <t>DOTT. DOMENICO DEGANO</t>
  </si>
  <si>
    <t>€ 2.000,00 annui (compenso e rimborso spese in base alle normative vigenti)</t>
  </si>
  <si>
    <t>ING. GIANPAOLO STEFANUTTI</t>
  </si>
  <si>
    <t>incarico annuale</t>
  </si>
  <si>
    <t>DETERMINAZIONE N. 17 DEL 26.01.2021</t>
  </si>
  <si>
    <t xml:space="preserve">consulenza specializzata per prestazioni professionali in qualità di Responsabile Tecnico, Albo Gestori – CAT. 1 classe B di A&amp;T 2000 S.p.A. </t>
  </si>
  <si>
    <t>AVV. SIMONE LISET</t>
  </si>
  <si>
    <t>Consulenza e assistenza legale in materia di gestione e riscossione crediti nei confronti dell'utenza e le attività connesse</t>
  </si>
  <si>
    <t>n.a.</t>
  </si>
  <si>
    <t>Affidamento diretto - 4 partecipanti</t>
  </si>
  <si>
    <t>stimato 1.500,00 € annuo in base a specifico tariffario</t>
  </si>
  <si>
    <t>DOTT.SSA FANZUTTO ANTONIA E SALUS SERVICE SRL</t>
  </si>
  <si>
    <t>prot. 2431/2021 e prot. 2919/2021</t>
  </si>
  <si>
    <t>medico competente ex art. 18 d.lgs 81/2008 e relativo servizio di sorveglianza sanitaria</t>
  </si>
  <si>
    <t>2 anni da giugno 2021 a giugno 2023</t>
  </si>
  <si>
    <t>AVV LUIGINO BOTTONI</t>
  </si>
  <si>
    <t>determinazione n. 161 del 7/07/2021</t>
  </si>
  <si>
    <t>incarico di collaborazione per pratiche di recupero del credito</t>
  </si>
  <si>
    <t>5 anni</t>
  </si>
  <si>
    <t>massimo 39.900, 00 €</t>
  </si>
  <si>
    <t>DOTT. STEFANO RUSSO</t>
  </si>
  <si>
    <t>determinazione n. 173 del 2/08/2021</t>
  </si>
  <si>
    <t>Membro esterno della Commissione giudicatrice della gara per l'affidamento del servizio di attività didattiche volte all'educazione ambientale presso istituti scolastici</t>
  </si>
  <si>
    <t>determinazione n. 183 del 11/08/2021</t>
  </si>
  <si>
    <t>consulenza e supporto per iscrizione all’Albo degli Autotrasportatori di cose per Conto Terzi e Accesso al Mercato</t>
  </si>
  <si>
    <t>prot. 1688/2021 integrato con determinazione n. 206 del 24/09/2021</t>
  </si>
  <si>
    <t>11.000 €; integrazione di 4.200 €</t>
  </si>
  <si>
    <t>servizio di assistenza tecnica per pratiche ambientali</t>
  </si>
  <si>
    <t>determinazione n. 207 del 27/09/2021</t>
  </si>
  <si>
    <t>periodo 09/2021 - 09/2024</t>
  </si>
  <si>
    <t>fino a 39.900,00 €</t>
  </si>
  <si>
    <t>Affidamento diretto - 2 partecipanti</t>
  </si>
  <si>
    <t>STEFANO VIEL</t>
  </si>
  <si>
    <t xml:space="preserve">Prot. 5245/2021 </t>
  </si>
  <si>
    <t xml:space="preserve">redazione atti notarili inerenti alla Società A&amp;T 2000 S.p.A. </t>
  </si>
  <si>
    <t>determinazione n. 234 del 18/10/2021</t>
  </si>
  <si>
    <t>**I dati relativi agli incarichi notarili vengono pubblicati come dati ulteriori al fine di garantire la maggiore trasparenza possibile degli incarichi. Per la natura stessa della prestazione professionale, in luogo del curriculum vitae, si ritiene valida l'iscrizione all'apposito Collegio Notarile.</t>
  </si>
  <si>
    <t>SABRINA ZILLI</t>
  </si>
  <si>
    <t>prot. 5948/2021</t>
  </si>
  <si>
    <t>EURIS SRL</t>
  </si>
  <si>
    <t xml:space="preserve">prot. 6558/2021 </t>
  </si>
  <si>
    <t>Consulenza su politiche, programmi e strumenti finanziari regionali, nazionali e dell'Unione Europea funzionale allo sviluppo di nuove iniziative e proposte progettuali</t>
  </si>
  <si>
    <t>15.000 € oltre a rimborsi e prestazioni aggiuntive come da offerta</t>
  </si>
  <si>
    <t>6 mesi</t>
  </si>
  <si>
    <t>GEOM. MARCO PERESSON</t>
  </si>
  <si>
    <t>Prot. 3912/2021</t>
  </si>
  <si>
    <t>Incarico per la stima di immobili siti in Pozzuolo del Friuli</t>
  </si>
  <si>
    <t>Consulenza e assistenza fiscale triennio 2022-2024</t>
  </si>
  <si>
    <t>triennio 2022-2024</t>
  </si>
  <si>
    <t>NOTAIO FILIPPO CHIOVARI **</t>
  </si>
  <si>
    <t>ASTRA SNC DI CRISTINA KOCMANNE E PAOLO ANTONINI</t>
  </si>
  <si>
    <t>SAVA INGEGNERIA SRL</t>
  </si>
  <si>
    <t>Prot. 6615/2021</t>
  </si>
  <si>
    <t>Prot. 127/2022</t>
  </si>
  <si>
    <t>Servizio di redazione dello studio di fattibilità per l'ampliamento dell'immobile di Rive d'Arcano</t>
  </si>
  <si>
    <t>6125,89 € + contributo Inarcassa</t>
  </si>
  <si>
    <t>Prot. 6630/2021</t>
  </si>
  <si>
    <t>fino a 39.000 €</t>
  </si>
  <si>
    <t>triennio 2022-24</t>
  </si>
  <si>
    <t>Consulenza ed assistenza legale in relazione a vari aspetti e questioni di diritto civile, commerciale e amministrativo</t>
  </si>
  <si>
    <t>Prot. 6629/2021</t>
  </si>
  <si>
    <t xml:space="preserve">Consulenza per supporto giuridico - amministrativo </t>
  </si>
  <si>
    <t>STUDIO NOTAIO ALESSANDRA ARTIOLI**</t>
  </si>
  <si>
    <t>determinazione n. 282 del 7/12/2021</t>
  </si>
  <si>
    <t>determinazione n. 308 del 27/12/2021</t>
  </si>
  <si>
    <t xml:space="preserve">Incarico notarile relativo al perfezionamento dell’atto di acquisto di azienda di autotrasporti merci conto terzi </t>
  </si>
  <si>
    <t>fino a 3.000 €</t>
  </si>
  <si>
    <t xml:space="preserve">Incarico notarile relativo alla redazione dell’atto di acquisto di azienda di autotrasporti merci conto terzi </t>
  </si>
  <si>
    <t>fino a 440 €</t>
  </si>
  <si>
    <t>Servizio di aggiornamento ed integrazione dello studio di fattibilità per la viabilità di accesso all'impianto di Selezione di Rive d'Arcano</t>
  </si>
  <si>
    <t>Prot. 378/2022</t>
  </si>
  <si>
    <t>€ 4.160,00 + IVA, comprensivo di inarcassa 4%</t>
  </si>
  <si>
    <t>SERIN SRL</t>
  </si>
  <si>
    <t>MASSIMO BUIATTI</t>
  </si>
  <si>
    <t>ALICE BEDANI</t>
  </si>
  <si>
    <t>Prot. 306/2022</t>
  </si>
  <si>
    <t>ASTRA SNC DI CRISTINA KOCHMANN E PAOLO ANTONINI</t>
  </si>
  <si>
    <t>triennio 2019-2021; rinnovato per gli esercizi finanziari 2021-2023</t>
  </si>
  <si>
    <t>35.400 € per il triennio</t>
  </si>
  <si>
    <t>Delibera dell'Assemblea dei soci del 18/12/2018 - Incarico rinnovato con delibera dell'Assemblea dei soci del 3/03/2022</t>
  </si>
  <si>
    <t>GEOM. AURELIO PRESTENTO</t>
  </si>
  <si>
    <t>Prot. 1509/2022</t>
  </si>
  <si>
    <t>predisposizione delle pratiche inerenti l'impianto di gestione di rifiuti non pericolosi sito in Rive d'Arcano (UD)</t>
  </si>
  <si>
    <t>EUROSERVIS SRL</t>
  </si>
  <si>
    <t>Prot. 6566/2021 - determinazione n. 106 del 23/03/2022</t>
  </si>
  <si>
    <t xml:space="preserve">Consulenza per l’elaborazione dell’analisi delle esigenze, della strategia, del monitoraggio e la formazione sui bandi UE per quanto riguarda specificatamente l’ambito dell’area territoriale “Giuliana” </t>
  </si>
  <si>
    <t>P.I. SERGIO BELLOCCHIO</t>
  </si>
  <si>
    <t>determinazione n. 113 del 12/04/2022</t>
  </si>
  <si>
    <t xml:space="preserve">incarico professionale relativo all’espletamento delle prestazioni relative alla pratica delle detrazioni fiscali delle opere eseguite per l’efficientamento energetico </t>
  </si>
  <si>
    <t xml:space="preserve">STUDIO SCANO ASSOCIATO </t>
  </si>
  <si>
    <t>determinazione n. 130 del 5/05/2022</t>
  </si>
  <si>
    <t xml:space="preserve">servizio di elaborazione e aggiornamento dei D.V.R. Aziendali </t>
  </si>
  <si>
    <t xml:space="preserve">servizio di assessment per l’analisi dei processi e dei sistemi aziendali e successiva stesura dei requisiti fondamentali necessari per l’individuazione della migliore soluzione ERP </t>
  </si>
  <si>
    <t>QUIN SRL</t>
  </si>
  <si>
    <t>determinazione n. 131 del 6/05/2022</t>
  </si>
  <si>
    <t>fino a 25.000 €</t>
  </si>
  <si>
    <t>determinazione n. 165 del 22/06/2022</t>
  </si>
  <si>
    <t xml:space="preserve">ISER S.r.l. in associazione con i professionisti dott. geol. Gianni Menchini e dott. geol. Fulvio Iadarola </t>
  </si>
  <si>
    <t>fino a 50.000 €</t>
  </si>
  <si>
    <t>3 anni fino a giugno 2025</t>
  </si>
  <si>
    <t xml:space="preserve">incarico di consulenza specializzata per effettuare prestazioni professionali in qualità di Responsabile Tecnico di A&amp;T 2000 S.p.A., Albo Gestori – CAT. 1 classe B (gestione rifiuti urbani) e CAT. 4 (raccolta e trasporto rifiuti di terzi) </t>
  </si>
  <si>
    <t>determinazione n. 178 del 4/07/2022 (estensione dell'incarico conferito con determinazione n. 17 del 26/01/2021)</t>
  </si>
  <si>
    <t>determinazione n. 184 del 11/07/2022</t>
  </si>
  <si>
    <t>FIABILIS CONSULTING GROUP</t>
  </si>
  <si>
    <t xml:space="preserve">consulenza in materia di ottimizzazione dei costi del lavoro </t>
  </si>
  <si>
    <t>dal 13.06.2022 fino alla fine del 24° mese successivo alla data di presentazione dell’ultima Relazione di Audit</t>
  </si>
  <si>
    <t>il servizio di consulenza darà diritto ad un corrispettivo esclusivamente in caso di effettivo conseguimento di Rimborsi o Risparmi fino ad un massimo di 10.000 €</t>
  </si>
  <si>
    <t>prot. 2238/2021; determinazione n. 194 del 25/07/2022 (proroga di 12 mesi)</t>
  </si>
  <si>
    <t>1 anno, prorogato di ulteriori 12 mesi dal 25/07/2022</t>
  </si>
  <si>
    <t>fino a un massimo di 15.000 €</t>
  </si>
  <si>
    <t>determinazione n. 190 del 18/07/2022</t>
  </si>
  <si>
    <t>STUDIO AMG NOTAI **</t>
  </si>
  <si>
    <t xml:space="preserve">Incarico notarile relativo alla procura conferita al direttore tecnico </t>
  </si>
  <si>
    <t>AVV. SIMONE LISET E AVV. LUCA STRAMARE</t>
  </si>
  <si>
    <t>determinazione n. 212 del 19.08.2022</t>
  </si>
  <si>
    <t>incarico di assistenza legale in materia tributaria</t>
  </si>
  <si>
    <t xml:space="preserve">€/ora 85,00 per l’assistenza prestata da remoto, ossia dagli uffici dei professionisti; €/ora 95,00 per l’assistenza svolta presso la sede di A&amp;T 2000 S.p.A, o luogo diverso. 
</t>
  </si>
  <si>
    <t xml:space="preserve">12 (dodici) mesi o massimo 100 (cento) ore, rinnovabile per ulteriori 12 (dodici) mesi, fino al raggiungimento dell’importo massimo stimato di € 19.000,00 </t>
  </si>
  <si>
    <t>determinazione n. 216 del 24.08.2022</t>
  </si>
  <si>
    <t xml:space="preserve">incarico relativo alla redazione di atti notarili </t>
  </si>
  <si>
    <t>triennale</t>
  </si>
  <si>
    <t>redazione dell’atto di erogazione a saldo e quietanza di mutuo per un importo netto di € 700; redazione di ulteriori atti notarili di interesse societario fino al raggiungimento dell’importo di € 19.000,00</t>
  </si>
  <si>
    <t>determinazione n. 239 del 19.09.2022</t>
  </si>
  <si>
    <t xml:space="preserve">analisi e gestione del rischio “Stress Lavoro Correlato” </t>
  </si>
  <si>
    <t>EUPRAGMA SRL</t>
  </si>
  <si>
    <t>Delibera dell'Assemblea dei soci del 27/10/2022</t>
  </si>
  <si>
    <t>Fino ad approvazione del bilancio al 31/12/2024</t>
  </si>
  <si>
    <t>€ 6300,00 annui</t>
  </si>
  <si>
    <t>€ 4200,00 annui</t>
  </si>
  <si>
    <t>FOR YOU INFORMATION TECHNOLOGIES SRL</t>
  </si>
  <si>
    <t>determinazione n. 263 del 7/11/2022</t>
  </si>
  <si>
    <t>servizio di consulenza in materia di cyber security</t>
  </si>
  <si>
    <t xml:space="preserve">€ 250,00 per ogni mezza giornata di attività; fino a un importo massimo stimato di € 2.000,00 
</t>
  </si>
  <si>
    <t>anni 2023-2027</t>
  </si>
  <si>
    <t>prot. 123/2023</t>
  </si>
  <si>
    <t>determinazione n. 11 del 16/01/2023</t>
  </si>
  <si>
    <t>AVV. ROLANDO FAVELLA / STUDIO LEGALE CAMPOCCIA</t>
  </si>
  <si>
    <t xml:space="preserve">studio della controversia A&amp;T 2000/AGCOM </t>
  </si>
  <si>
    <t>635 € fino a un massimo di 1.000 €</t>
  </si>
  <si>
    <t>prot. 137/2023</t>
  </si>
  <si>
    <t>SSI SRL</t>
  </si>
  <si>
    <t>Incarico di RSPP e consulenza in materia di salute, sicurezza del lavoro e igiene industriale</t>
  </si>
  <si>
    <t>anni 2023 - 2024 - 2025</t>
  </si>
  <si>
    <t>RSPP: 2.800 € annui per il 2023; 3.000 € annui per il 2024 e 2025; 90 €/ora per la formazione; 80 €/ora per la consulenza</t>
  </si>
  <si>
    <t>prot. 124/2023</t>
  </si>
  <si>
    <t>€ 50,00/ora fino a un massimo di € 15.000,00</t>
  </si>
  <si>
    <t>PICCOLO ALESSANDRO  e ME.LA SERVIZI</t>
  </si>
  <si>
    <t>prot. 66/2023 e 74/2023; determina n. 306 del 27.12.2022</t>
  </si>
  <si>
    <t>3 anni dal 01.01.2023</t>
  </si>
  <si>
    <t>massimo stimato 20.000 €</t>
  </si>
  <si>
    <t>Contratto di conferimento di incarico del 27.02.2023</t>
  </si>
  <si>
    <t>Gestore esterno dei trasporti</t>
  </si>
  <si>
    <t>dal 01/03/2023 al 31/12/2023</t>
  </si>
  <si>
    <t>3.250 € annui</t>
  </si>
  <si>
    <t xml:space="preserve">AVV. NADIR PLASENZOTTI / STUDIO LEGALE E COMMERCIALE PLASENZOTTI, FELCARO &amp; PARTNERS </t>
  </si>
  <si>
    <t>determinazione n. 56 del 02/03/2023</t>
  </si>
  <si>
    <t xml:space="preserve">assistenza stragiudiziale sull’atto di transazione tra il Comune di Povoletto e A&amp;T 2000 S.p.A. </t>
  </si>
  <si>
    <t>€ 2.608,20 + IVA e cassa previdenziale</t>
  </si>
  <si>
    <t xml:space="preserve">consulenza per la verifica tecnica dei Centri di Raccolta presenti nel territorio della Carnia </t>
  </si>
  <si>
    <t>€ 3.000,00 + IVA e cassa previdenziale CNPAIA</t>
  </si>
  <si>
    <t>ARCH DOMENICO ROMANO</t>
  </si>
  <si>
    <t>determinazione n. 57 del 02/03/2023</t>
  </si>
  <si>
    <t>AVV LUCA MAZZEO</t>
  </si>
  <si>
    <t>prot 2124 del 26/04/2023</t>
  </si>
  <si>
    <t>Incarico professionale per il parere circa l’appellabilità della sentenza n. 139/2023 del Tribunale Amministrativo Regionale del Friuli Venezia Giulia e consulenza e assistenza legale relativa all’indizione della gara per l’affidamento del servizio di raccolta adeguato dei rifiuti</t>
  </si>
  <si>
    <t>5750 € + cassa previdenziale e IVA</t>
  </si>
  <si>
    <t>AMMONTARE EROGATO 2022 (IVA INCLUSA)*</t>
  </si>
  <si>
    <t>ASSOCIAZIONE AUTOTRASPORTATORI DEL FRIULI VENEZIA GIULIA (SINERGIE &amp; SERVIZI FRIULI VENEZIA GIULIA)</t>
  </si>
  <si>
    <t>NOTAI ASSOCIATI ANDRIOLI TANIA D'ANGELO FRANCESCA **</t>
  </si>
  <si>
    <t>determinazione n. 109 del 05/06/2023</t>
  </si>
  <si>
    <t>redazione di attestazione operazioni su capitale sociale e atti correlati</t>
  </si>
  <si>
    <t>Affidamento diretto - 3 partecipanti</t>
  </si>
  <si>
    <t>€ 1.143,85 + IVA e cassa notariato oltre a imposte, tasse ed oneri accessori per complessivi € 457,10; fino al raggiungimento dell’importo di € 5.000,00 al netto di IVA e cassa notariato</t>
  </si>
  <si>
    <t>Delibera del CDA del 13/06/2023</t>
  </si>
  <si>
    <t>Fino ad approvazione del bilancio al 31/12/2025</t>
  </si>
  <si>
    <t>€ 3.500,00 annui</t>
  </si>
  <si>
    <t xml:space="preserve">AVV. ROLANDO FAVELLA </t>
  </si>
  <si>
    <t>FRANCESCA DI BENEDETTO</t>
  </si>
  <si>
    <t>GEN CC. ANTONIO LABIANCO</t>
  </si>
  <si>
    <t>determinazione n. 121 del 04/07/2023</t>
  </si>
  <si>
    <t>redazione dell’atto notarile relativo alla procura del Direttore Tecnico</t>
  </si>
  <si>
    <t>€ 778,08 al netto di IVA e contributo cassa notariato; fino al raggiungimento dell’importo di € 5.000,00</t>
  </si>
  <si>
    <t>AVV. LUCA LUNELLI - AVV. ALESSANDRA SCRUTARI - C/O STUDIO LUCA LUNELLI</t>
  </si>
  <si>
    <t>DOTT.SSA GROTTO SERENA - SINERGIE E SERVIZI FVG</t>
  </si>
  <si>
    <t>prot. 3587/2023</t>
  </si>
  <si>
    <t>Incarico di consulente ADR, verifica delle dotazioni di alcuni CDR del territorio di A&amp;T 2000</t>
  </si>
  <si>
    <t>01/08/2023 - 31/07/2024 rinnovabile per 12 mesi</t>
  </si>
  <si>
    <t>consulenza: 3.500 €/anno; formazione: 1.000 € per rifiuti extraurbani; 3.000 € per rifiuti urbani</t>
  </si>
  <si>
    <t>determinazione n. 98 del 22/05/2023</t>
  </si>
  <si>
    <t xml:space="preserve">consulenza per attività di supporto nella predisposizione del Capitolato Speciale d’appalto del servizio di gestione dell’impianto di selezione di Rive D’arcano </t>
  </si>
  <si>
    <t>fino a un massimo di  12.000 €</t>
  </si>
  <si>
    <t>BONFIGLIOLI CONSULTING SRL - https://www.bcsoa.it/</t>
  </si>
  <si>
    <t>determinazione n. 146 del 4/08/2023</t>
  </si>
  <si>
    <t xml:space="preserve">servizio di consulenza giuridica in ambito stragiudiziale e in materia di appalti </t>
  </si>
  <si>
    <t>2 anni</t>
  </si>
  <si>
    <t>€/ora 165,00 + IVA, spese generali e cassa previdenziale; fino a un massimo di € 140.000,00 + IVA, spese generali e cassa previdenziale</t>
  </si>
  <si>
    <t>AVV. LUCA MAZZEO</t>
  </si>
  <si>
    <t>prot. 4141/2023 del 21/08/2023</t>
  </si>
  <si>
    <t>delibera CDA del 24.08.2023</t>
  </si>
  <si>
    <t>24 mesi dal 01/09/2023 al 31/08/2025</t>
  </si>
  <si>
    <t>STUDIO SANITAS SRL</t>
  </si>
  <si>
    <t xml:space="preserve">massimo stimato € 80.000,00 </t>
  </si>
  <si>
    <t xml:space="preserve">massimo stimato € 5.000,00 </t>
  </si>
  <si>
    <t>assistenza e consulenza per la predisposizione dei Piani di emergenza Interni (ex DPCM 27.08.2021) per i centri di raccolta rifiuti</t>
  </si>
  <si>
    <t>consulenza per la revisione e aggiornamento del MOG ex D.Lgs. 231/01</t>
  </si>
  <si>
    <t>4 mesi dall'inizio del progetto</t>
  </si>
  <si>
    <t>HEIKO SRL Società Benefit</t>
  </si>
  <si>
    <t>LENARDUZZI MICHELA</t>
  </si>
  <si>
    <t>prot 4455/2023</t>
  </si>
  <si>
    <t>prot. 4679/2023</t>
  </si>
  <si>
    <t>PEZZETTA JACOPO</t>
  </si>
  <si>
    <t>VIGUTTO PIERO</t>
  </si>
  <si>
    <t>ING. PICOTTI MOIRA</t>
  </si>
  <si>
    <t>determina n. 192 del 13/10/2023</t>
  </si>
  <si>
    <t xml:space="preserve">consulenza per la predisposizione di studi, relazioni e progetti tecnici finalizzati agli interventi necessari per l’adeguamento normativo dei Centri di raccolta rifiuti </t>
  </si>
  <si>
    <t>Centro di raccolta di Pagnacco: € 1.800,00 + IVA, spese generali e cassa previdenziale; possibilità di avvalersi della consulenza fino alla concorrenza di € 39.900,00 + IVA, spese generali e cassa previdenziale</t>
  </si>
  <si>
    <t>MARSH SPA</t>
  </si>
  <si>
    <t>determinazione n. 141 del 3/08/2023</t>
  </si>
  <si>
    <t>servizio di consulenza di Risk Management Property Risk Assessment dell’impianto di Rive d’ Arcano (UD)</t>
  </si>
  <si>
    <t>massimo stimato € 10.000,00</t>
  </si>
  <si>
    <t>AVV NADIR PLASENZOTTI</t>
  </si>
  <si>
    <t>delibera del CDA del 27/11/2023</t>
  </si>
  <si>
    <t xml:space="preserve">consulenza giuridica e/o assistenza legale stragiudiziale </t>
  </si>
  <si>
    <t xml:space="preserve">€/ora 165,00; fino a un massimo di € 100.000,00 + IVA, spese generali e cassa previdenziale </t>
  </si>
  <si>
    <t>CAMILOTTI ALBERTO MARIA / STUDIO ASSOCIATO ROMANELLI &amp; PARTNERS</t>
  </si>
  <si>
    <t>delibere del CDA del 28/09/2023 e 27/11/2023</t>
  </si>
  <si>
    <t>valutazione economica e finanziaria della proposta di Partenariato Pubblico Privato per l’impianto di selezione di Rive d’Arcano; valutazione del conto economico finanziario anno 2023 (PEF), relativo alla concessione in essere dell’impianto di compostaggio di “Pannellia”</t>
  </si>
  <si>
    <t>valutazione economica e finanziaria della proposta di Partenariato Pubblico Privato per l’impianto di selezione di Rive d’Arcano: importo stimato 6.000,00€; 
valutazione del conto economico finanziario anno 2023 (PEF), relativo alla concessione in essere dell’impianto di compostaggio di “Pannellia”: importo stimato 4.000,00€</t>
  </si>
  <si>
    <t>determina n. 24 del 29/02/2024</t>
  </si>
  <si>
    <t>Consulenza per il rinnovo dell’autorizzazione allo scarico delle acque nel Centro di Raccolta di Sedegliano</t>
  </si>
  <si>
    <t>importo massimo complessivo di € 3.500,00 + IVA.</t>
  </si>
  <si>
    <t>consulenza supplementare in materia di ottimizzazione dei costi del lavoro per l’esonero contributivo under 36 per assunzioni/trasformazioni a tempo indeterminato</t>
  </si>
  <si>
    <t>determina n. 34 del 6.03.2024</t>
  </si>
  <si>
    <t>il servizio darà diritto a corrispettivo a Fiabilis Consulting Group esclusivamente in caso di effettivo conseguimento di Rimborsi o Risparmi; importo importo massimo stimato pari ad € 30.000,00 – oltre IVA</t>
  </si>
  <si>
    <t>consulenza e assistenza per la gestione di rivalsa del datore di lavoro e patrocinio stragiudiziale</t>
  </si>
  <si>
    <t>determina n. 35 del 7.03.2024</t>
  </si>
  <si>
    <t>36 mesi  fino al 31.03.2027</t>
  </si>
  <si>
    <t>il servizio darà diritto a corrispettivo a G.P.N. Labour &amp; Partners S.r.l. esclusivamente in caso di effettivo conseguimento degli indennizzi; importo massimo stimato è pari ad € 30.000,00 – oltre IVA</t>
  </si>
  <si>
    <t>G.P.N. LABOUR &amp; PARTNERS SRL
https://gpnlabour.com/</t>
  </si>
  <si>
    <t>determinazione n. 64 del 30/04/2024</t>
  </si>
  <si>
    <t xml:space="preserve">servizio di consulenza giuridica in materia giuslavoristica in correlazione agli appalti aggiudicati da A&amp;T 2000 S.p.A. </t>
  </si>
  <si>
    <t>fino al 31/07/2025 rinnovabile per un ulteriore biennio</t>
  </si>
  <si>
    <t>fino all'importo massimo (rinnovo compreso) di € 15.000,00 + IVA, spese generali e cassa previdenziale; corrispettivo orario: €/ora 175,00 + IVA, spese generali e cassa previdenziale</t>
  </si>
  <si>
    <t>AMMONTARE EROGATO AL 31/12/2023 (IVA ED ALTRI ONERI ESCLUSI)*</t>
  </si>
  <si>
    <t>Redazione dello studio di fattibilità per l'introduzione di varianti ad impianto esistente</t>
  </si>
  <si>
    <t>Prot. 653/2022</t>
  </si>
  <si>
    <t xml:space="preserve">MIGLIORE ALESSANDRO </t>
  </si>
  <si>
    <t>REMO LIVONI - ARCHEST</t>
  </si>
  <si>
    <t>SERVIZIO DI COLLAUDO STATICO, AMMINISTRATIVO E TECNICO IMPIANTO RIVE</t>
  </si>
  <si>
    <t>Prot. 6206/2018</t>
  </si>
  <si>
    <t>ARNOLDO STEFANO</t>
  </si>
  <si>
    <t xml:space="preserve">servizio di progettazione per la realizzazione di un’ impianto elettrico per l’installazione di n. 2 wallbox per la ricarica di veicoli elettrici presso la sede operativa di A&amp;T 20000 S.p.A. </t>
  </si>
  <si>
    <t>determinazione n. 201 del 02/11/2023</t>
  </si>
  <si>
    <t>periodo NOVEMBRE 2023</t>
  </si>
  <si>
    <t>SERVIZIO DI SUPPORTO TECNICO - SCIENTIFICO AL FINE DI PREPARARE GLI ELABORATI NECESSARI ALLA VALIDAZIONE DA PARTE DI AUSIR DEI PIANI FINANZIARI 2024-2025 AI SENSI DEL MTR-2 DI ARERA</t>
  </si>
  <si>
    <t>UNIVERSITA' DEGLI STUDI DI UDINE</t>
  </si>
  <si>
    <t>determina n. 200 del 02/11/2023</t>
  </si>
  <si>
    <t>2 ANNI</t>
  </si>
  <si>
    <t>prot. 3518/2023 - 4380/2023</t>
  </si>
  <si>
    <t>richiesta parere legale su gestione TARI (pluriannulità) e definizione procedura recupero crediti tariffa corrispettiva - implementazione e fase esecutiva dell'analisi concernente la gestione della TARI (pluriannualità) e della procedura di recupero crediti</t>
  </si>
  <si>
    <t>3.000 € I fase; 5.000 € II fase
1.500 € I fase; 2.500 € II fase; 5.000 € III fase</t>
  </si>
  <si>
    <t>prot. 1528/2024</t>
  </si>
  <si>
    <t>progetto sul coinvolgimento del personale a supporto della performance e dello sviluppo</t>
  </si>
  <si>
    <t>determina n. 70 del 14/05/2024</t>
  </si>
  <si>
    <t xml:space="preserve">Consulenza tecnica specialistica in materia di gestione dei centri di raccolta comunale ed intercomunale dei comuni di competenza di A&amp;T 2000 S.p.A. </t>
  </si>
  <si>
    <t>3 anni con facoltà di rinnovo per ulteriori massimo 36 mesi</t>
  </si>
  <si>
    <t>importo massimo (rinnovo compreso) di € 80.000,00 + IVA, spese generali e cassa previdenziale; corrispettivo riconosciuto al professionista: €/ora 80,00 + IVA, spese generali e cassa previdenziale</t>
  </si>
  <si>
    <t>determina n. 87 del 7/06/2024</t>
  </si>
  <si>
    <t xml:space="preserve">servizio di Elaborazione Documento di Valutazione del Rischio Elettrico e relativa consulenza/formazione ai dipendenti di A&amp;T 2000 S.p.A. </t>
  </si>
  <si>
    <t>P.I. BORSOI MIRCO</t>
  </si>
  <si>
    <t>elaborazione del Documento di Valutazione del Rischio Elettrico: € 2.500,00;
servizio di consulenza e/o formazione sul rischio elettrico: tariffa oraria € 70,00; 
importo massimo dell'affidamento: € 7.000,00 – al netto di IVA e cassa previdenziale</t>
  </si>
  <si>
    <t>Delibera dell'Assemblea dei soci del 16/05/2024</t>
  </si>
  <si>
    <t>triennio 2024–2026</t>
  </si>
  <si>
    <t>32.400 € per il triennio</t>
  </si>
  <si>
    <t>Procedura negoziata senza bando – 3 partecipanti</t>
  </si>
  <si>
    <t>DETERMINAZIONE N. 249 del 29.12.2023</t>
  </si>
  <si>
    <t>servizio di elaborazione D.V.R. aziendali</t>
  </si>
  <si>
    <t>determinazione n. 95 del 27/06/2024</t>
  </si>
  <si>
    <t>Servizio di consulenza per lo sviluppo e l’applicazione del piano di miglioramento della sicurezza informatica</t>
  </si>
  <si>
    <t xml:space="preserve">€ 576,00 per ogni giornata di attività; fino a un importo massimo stimato di € 8,700,00 
</t>
  </si>
  <si>
    <r>
      <t>servizio di assistenza tecnica per istanza di autorizzazione ex art. 211 per l’impianto sperimentale di recupero rifiuti non pericolosi sito in Comune di San Dorligo della Valle – Dolina (TS)</t>
    </r>
    <r>
      <rPr>
        <sz val="12"/>
        <color rgb="FF000000"/>
        <rFont val="Times New Roman"/>
        <family val="1"/>
      </rPr>
      <t xml:space="preserve"> </t>
    </r>
  </si>
  <si>
    <r>
      <t xml:space="preserve">Componente esterno della Commissione Giudicatrice per </t>
    </r>
    <r>
      <rPr>
        <sz val="11"/>
        <color rgb="FF000000"/>
        <rFont val="Calibri"/>
        <family val="2"/>
      </rPr>
      <t>selezione di personale</t>
    </r>
  </si>
  <si>
    <t>Componente esterno della Commissione Giudicatrice per selezione pubblica di personale</t>
  </si>
  <si>
    <t>determinazione n. 137 del 01/10/2024</t>
  </si>
  <si>
    <t>UTILITEAM CO. S.R.L.</t>
  </si>
  <si>
    <t>Supporto consulenziale per la predisposizione della revisione infra periodo dell'aggiornamento biennale del PEF 2022-2025</t>
  </si>
  <si>
    <t xml:space="preserve">importo massimo stimato di € 45.000,00 – oltre I.V.A. </t>
  </si>
  <si>
    <t xml:space="preserve">servizio di assistenza contabile, fiscale e societaria per il triennio 2025 - 2027 </t>
  </si>
  <si>
    <t>importo complessivo stimato di 13.500,00 Euro (4.500,00 €/anno) + IVA e 4% di cassa previdenziale</t>
  </si>
  <si>
    <t>determinazione n. 169 del 06/12/2024</t>
  </si>
  <si>
    <t>AMMONTARE EROGATO AL 31/12/2024 (IVA ED ALTRI ONERI ESCLUSI)*</t>
  </si>
  <si>
    <t>€2136,02 (di cui €550 sono rimborsi assicurativi)</t>
  </si>
  <si>
    <t>STUDIO DE LUCA &amp; PARTNERS / DOTT. KARIM FATHI</t>
  </si>
  <si>
    <t>Prot. 5821/2024</t>
  </si>
  <si>
    <t>Incarico di verifica del piano 2025-2029 predisposto dalla società Desag Ecologia scarl</t>
  </si>
  <si>
    <t>10.000 € (50% a carico della società)</t>
  </si>
  <si>
    <t>GEOM PAOLO DEBERNARDI</t>
  </si>
  <si>
    <t>ING. ANNA RAMPAZZO</t>
  </si>
  <si>
    <t>determinazione n. 37 del 20/02/2025</t>
  </si>
  <si>
    <t>determinazione n. 40 del 21/02/2025</t>
  </si>
  <si>
    <t>affidamento del servizio di consulenza per la stesura dell’elaborato grafico, della relazione tecnica e del coordinamento degli interventi relativi all’estensione delle reti esistenti sull’area Co.s.e.l.a.g.  a servizio del cantiere di S. Dorligo della Valle – Dolina (TS) e servizi correlati</t>
  </si>
  <si>
    <t>affidamento del servizio di consulenza per il rinnovo dell’autorizzazione ambientale ex art. 208 del D.Lgs. 152/2006 dell’impianto di selezione e recupero sito in comune di Rive D’Arcano</t>
  </si>
  <si>
    <t>fino al 31/12/2025</t>
  </si>
  <si>
    <t>4900 € + IVA e cassa previdenziale</t>
  </si>
  <si>
    <t xml:space="preserve">DAVID MASSARO c/o STUDIO AM. &amp; Co. S.r.l. </t>
  </si>
  <si>
    <t>determinazione n. 62 dd 27/03/2025</t>
  </si>
  <si>
    <t xml:space="preserve"> triennio 2025 – 2028 </t>
  </si>
  <si>
    <t xml:space="preserve">Incarico di Responsabile Tecnico di A&amp;T 2000 S.p.A. – A.N.G.A. CAT. 1F e 1C (ex comma 10) </t>
  </si>
  <si>
    <t>€/anno 8.400,00 + IVA ; eventuali interventi di consulenza focalizzati in particolare sui centri di raccolta al costo di € 100,00 + IVA</t>
  </si>
  <si>
    <t xml:space="preserve">ANDREA SINIGAGLIA </t>
  </si>
  <si>
    <t>determinazione n. 70 dd 01/04/2025</t>
  </si>
  <si>
    <t xml:space="preserve">Incarico di Responsabile Tecnico di A&amp;T 2000 S.p.A. – A.N.G.A. CAT. 4F </t>
  </si>
  <si>
    <t>€/anno 2.600,00 + IVA</t>
  </si>
  <si>
    <t>ING. MASSIMO BATTISTON</t>
  </si>
  <si>
    <t>DOTT. ALBERTO MARIA CAMILOTTI</t>
  </si>
  <si>
    <t>componente Commissione selezione del personale</t>
  </si>
  <si>
    <t>delibera del CDA del 05/03/2025</t>
  </si>
  <si>
    <t>IRIDA ESG SRL SOCIETA' BENEFIT</t>
  </si>
  <si>
    <t>determinazione n. 75 dd 15/04/2025</t>
  </si>
  <si>
    <t>servizio di assessment ESG finalizzato a supportare A&amp;T 2000 S.p.A. nel miglioramento delle sue performance in ambito ambientale, sociale e di governance</t>
  </si>
  <si>
    <t>Delibera dell'Assemblea dei soci del 08/05/2025</t>
  </si>
  <si>
    <t>Fino ad approvazione del bilancio al 31/12/2027</t>
  </si>
  <si>
    <t>na</t>
  </si>
  <si>
    <t>AMMONTARE EROGATO AL 30/06/2025 (IVA ED ALTRI ONERI ESCLUSI)*</t>
  </si>
  <si>
    <t>determina n. 127 del 09/07/2025</t>
  </si>
  <si>
    <t>servizio consulenza/assistenza nell’amministrazione del personale</t>
  </si>
  <si>
    <t>SINERGIE consulenti del lavoro associati</t>
  </si>
  <si>
    <t>determina n. 142 del 29/07/2025</t>
  </si>
  <si>
    <t>incarico di consulente ADR, verifica delle dotazioni di alcuni C.d.r. del territorio di A&amp;T 2000 S.p.A. e formazione specifica del personale</t>
  </si>
  <si>
    <t>SERENA GROTTO associata alla ditta SINERGIE &amp; SERVIZI FRIULI VENEZIA GIULIA S.r.l. - FAI FVG</t>
  </si>
  <si>
    <t>importo stimato pari a € 4.990,00 + IVA</t>
  </si>
  <si>
    <t xml:space="preserve">triennio 01.08.2025 – 31.07.2028 </t>
  </si>
  <si>
    <t xml:space="preserve"> € 3500 annui per l’incarico di consulente ADR; importo complessivo dell’incarico pari ad € 20.000,00 </t>
  </si>
  <si>
    <t>determina n. 163 del 17/09/2025</t>
  </si>
  <si>
    <t xml:space="preserve">Proroga del servizio di consulenza giuridica in ambito stragiudiziale e in materia di contratti pubblici </t>
  </si>
  <si>
    <t>€/ora 165,00 + IVA, spese generali e cassa previdenziale; fino a un massimo di € 140.000,00 + IVA</t>
  </si>
  <si>
    <t>determina n. 187 del 21/11/2025</t>
  </si>
  <si>
    <t>determina n. 188 del 24/11/2025</t>
  </si>
  <si>
    <t>Servizio di progettazione per la preparazione degli elaborati necessari alla validazione da parte di AUSIR dei piani finanziari del quadriennio 2026 – 2029 ai sensi del MTR-3 di ARERA</t>
  </si>
  <si>
    <t>Affidamento del servizio di supporto per l’adozione della prima predisposizione tariffaria ai sensi del MTR-3</t>
  </si>
  <si>
    <t>2026-2029</t>
  </si>
  <si>
    <t>determina n. 26 del 18/02/2026</t>
  </si>
  <si>
    <t xml:space="preserve">ROSA FALCHI PICCHINESI </t>
  </si>
  <si>
    <t>incarico per l’attività di revisione contabile di un piano formativo</t>
  </si>
  <si>
    <t>determina n. 194 del 09.12.2025</t>
  </si>
  <si>
    <t>Affidamento incarico professionale relativo alla predisposizione delle pratiche e degli adempimenti edilizi inerenti all’installazione di box prefabbricati uso servizi igienici presso l’impianto di trattamento di Rive d’Arcano (UD)</t>
  </si>
  <si>
    <t>massimo € 4.299</t>
  </si>
  <si>
    <t>determinazione n. 211 del 29.12.2025</t>
  </si>
  <si>
    <t>fino al 31/12/2026</t>
  </si>
  <si>
    <t>determina n. 29 del 19/02/2026</t>
  </si>
  <si>
    <t>P.I. STEFANO ARNOLDO</t>
  </si>
  <si>
    <t>servizi di ingegneria e architettura per la redazione della progettazione architettonica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t>
  </si>
  <si>
    <t xml:space="preserve">servizi di ingegneria e architettura per la redazione della progettazione degli impianti elettrici e speciali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 </t>
  </si>
  <si>
    <t>determina n. 30 del 19/02/2026</t>
  </si>
  <si>
    <t>LABORATORIOTERRAZZAMARE ARCHITETTI - LTMa srl</t>
  </si>
  <si>
    <t>determina n. 28 del 19/02/2026</t>
  </si>
  <si>
    <t>Affidamento diretto per l’incarico di prestazioni riconducibili ai servizi di ingegneria e architettura per la redazione della progettazione degli impianti meccanici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t>
  </si>
  <si>
    <r>
      <t>servizio di consulenza ambientale specialistica sull’area occupata dalla discarica in post-gestione di 1</t>
    </r>
    <r>
      <rPr>
        <vertAlign val="superscript"/>
        <sz val="16"/>
        <rFont val="Times New Roman"/>
        <family val="1"/>
      </rPr>
      <t>a</t>
    </r>
    <r>
      <rPr>
        <sz val="12"/>
        <rFont val="Times New Roman"/>
        <family val="1"/>
      </rPr>
      <t xml:space="preserve"> categoria sita in comune di Fagagna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</si>
</sst>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0]General"/>
    <numFmt numFmtId="165" formatCode="&quot;€ &quot;#,##0.00"/>
    <numFmt numFmtId="166" formatCode="&quot;€ &quot;#,##0.00;[Red]&quot;-€ &quot;#,##0.00"/>
    <numFmt numFmtId="167" formatCode="#,##0.00\ &quot;€&quot;"/>
    <numFmt numFmtId="168" formatCode="_-* #,##0.00\ [$€-410]_-;\-* #,##0.00\ [$€-410]_-;_-* &quot;-&quot;??\ [$€-410]_-;_-@_-"/>
    <numFmt numFmtId="169" formatCode="#,##0\ &quot;€&quot;"/>
  </numFmts>
  <fonts count="15" x14ac:knownFonts="1">
    <font>
      <sz val="11"/>
      <color rgb="FF000000"/>
      <name val="Arial"/>
      <family val="2"/>
    </font>
    <font>
      <sz val="11"/>
      <color rgb="FF000000"/>
      <name val="Calibri"/>
      <family val="2"/>
    </font>
    <font>
      <b/>
      <sz val="11"/>
      <color rgb="FF000000"/>
      <name val="Calibri"/>
      <family val="2"/>
    </font>
    <font>
      <sz val="12"/>
      <color rgb="FF000000"/>
      <name val="Calibri"/>
      <family val="2"/>
    </font>
    <font>
      <i/>
      <sz val="11"/>
      <color rgb="FF000000"/>
      <name val="Calibri"/>
      <family val="2"/>
    </font>
    <font>
      <sz val="12"/>
      <color theme="1"/>
      <name val="Calibri"/>
      <family val="2"/>
      <scheme val="minor"/>
    </font>
    <font>
      <sz val="11"/>
      <color rgb="FF000000"/>
      <name val="Calibri"/>
      <family val="2"/>
      <scheme val="minor"/>
    </font>
    <font>
      <sz val="11"/>
      <name val="Calibri"/>
      <family val="2"/>
    </font>
    <font>
      <sz val="8"/>
      <name val="Arial"/>
      <family val="2"/>
    </font>
    <font>
      <sz val="12"/>
      <color rgb="FF000000"/>
      <name val="Times New Roman"/>
      <family val="1"/>
    </font>
    <font>
      <sz val="11"/>
      <name val="Calibri"/>
      <family val="2"/>
      <scheme val="minor"/>
    </font>
    <font>
      <sz val="11"/>
      <color rgb="FFFF0000"/>
      <name val="Calibri"/>
      <family val="2"/>
    </font>
    <font>
      <sz val="11"/>
      <color rgb="FFFF0000"/>
      <name val="Arial"/>
      <family val="2"/>
    </font>
    <font>
      <vertAlign val="superscript"/>
      <sz val="16"/>
      <name val="Times New Roman"/>
      <family val="1"/>
    </font>
    <font>
      <sz val="12"/>
      <name val="Times New Roman"/>
      <family val="1"/>
    </font>
  </fonts>
  <fills count="12">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F2F2F2"/>
        <bgColor rgb="FFF2F2F2"/>
      </patternFill>
    </fill>
    <fill>
      <patternFill patternType="solid">
        <fgColor rgb="FFFFFF00"/>
        <bgColor rgb="FFFFFF00"/>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FFFF"/>
        <bgColor indexed="64"/>
      </patternFill>
    </fill>
    <fill>
      <patternFill patternType="solid">
        <fgColor theme="0" tint="-4.9989318521683403E-2"/>
        <bgColor indexed="64"/>
      </patternFill>
    </fill>
    <fill>
      <patternFill patternType="solid">
        <fgColor theme="0" tint="-4.9989318521683403E-2"/>
        <bgColor rgb="FFF2F2F2"/>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164" fontId="1" fillId="0" borderId="0" applyBorder="0" applyProtection="0"/>
  </cellStyleXfs>
  <cellXfs count="109">
    <xf numFmtId="0" fontId="0" fillId="0" borderId="0" xfId="0"/>
    <xf numFmtId="164" fontId="2" fillId="2" borderId="1" xfId="1" applyFont="1" applyFill="1" applyBorder="1" applyAlignment="1">
      <alignment vertical="center" wrapText="1"/>
    </xf>
    <xf numFmtId="164" fontId="2" fillId="2" borderId="1" xfId="1" applyFont="1" applyFill="1" applyBorder="1" applyAlignment="1">
      <alignment horizontal="left" vertical="center" wrapText="1"/>
    </xf>
    <xf numFmtId="164" fontId="1" fillId="0" borderId="0" xfId="1"/>
    <xf numFmtId="164" fontId="3" fillId="0" borderId="1" xfId="1" applyFont="1" applyBorder="1" applyAlignment="1">
      <alignment horizontal="justify" vertical="center"/>
    </xf>
    <xf numFmtId="166" fontId="3" fillId="0" borderId="1" xfId="1" applyNumberFormat="1" applyFont="1" applyBorder="1" applyAlignment="1">
      <alignment horizontal="left" vertical="center" wrapText="1"/>
    </xf>
    <xf numFmtId="164" fontId="3" fillId="3" borderId="1" xfId="1" applyFont="1" applyFill="1" applyBorder="1" applyAlignment="1">
      <alignment vertical="center" wrapText="1"/>
    </xf>
    <xf numFmtId="164" fontId="3" fillId="3" borderId="1" xfId="1" applyFont="1" applyFill="1" applyBorder="1" applyAlignment="1">
      <alignment horizontal="left" vertical="center" wrapText="1"/>
    </xf>
    <xf numFmtId="164" fontId="1" fillId="0" borderId="0" xfId="1" applyAlignment="1">
      <alignment vertical="center" wrapText="1"/>
    </xf>
    <xf numFmtId="164" fontId="1" fillId="0" borderId="0" xfId="1" applyAlignment="1">
      <alignment horizontal="left" vertical="center" wrapText="1"/>
    </xf>
    <xf numFmtId="164" fontId="3" fillId="3" borderId="3" xfId="1" applyFont="1" applyFill="1" applyBorder="1" applyAlignment="1">
      <alignment horizontal="left" vertical="center" wrapText="1"/>
    </xf>
    <xf numFmtId="164" fontId="3" fillId="3" borderId="4" xfId="1" applyFont="1" applyFill="1" applyBorder="1" applyAlignment="1">
      <alignment horizontal="left" vertical="center" wrapText="1"/>
    </xf>
    <xf numFmtId="0" fontId="5" fillId="6" borderId="4" xfId="0" applyFont="1" applyFill="1" applyBorder="1" applyAlignment="1">
      <alignment vertical="center" wrapText="1"/>
    </xf>
    <xf numFmtId="0" fontId="6" fillId="0" borderId="4" xfId="0" applyFont="1" applyBorder="1" applyAlignment="1">
      <alignment vertical="center" wrapText="1"/>
    </xf>
    <xf numFmtId="165" fontId="6" fillId="0" borderId="4" xfId="1" applyNumberFormat="1" applyFont="1" applyBorder="1" applyAlignment="1">
      <alignment horizontal="left" vertical="center" wrapText="1"/>
    </xf>
    <xf numFmtId="165" fontId="6" fillId="4" borderId="4" xfId="1" applyNumberFormat="1" applyFont="1" applyFill="1" applyBorder="1" applyAlignment="1">
      <alignment horizontal="left" vertical="center" wrapText="1"/>
    </xf>
    <xf numFmtId="0" fontId="6" fillId="0" borderId="5" xfId="0" applyFont="1" applyBorder="1" applyAlignment="1">
      <alignment vertical="center" wrapText="1"/>
    </xf>
    <xf numFmtId="0" fontId="5" fillId="6" borderId="5" xfId="0" applyFont="1" applyFill="1" applyBorder="1" applyAlignment="1">
      <alignment vertical="center" wrapText="1"/>
    </xf>
    <xf numFmtId="165" fontId="6" fillId="0" borderId="5" xfId="1" applyNumberFormat="1" applyFont="1" applyBorder="1" applyAlignment="1">
      <alignment horizontal="left" vertical="center" wrapText="1"/>
    </xf>
    <xf numFmtId="165" fontId="6" fillId="4" borderId="5" xfId="1" applyNumberFormat="1" applyFont="1" applyFill="1" applyBorder="1" applyAlignment="1">
      <alignment horizontal="left" vertical="center" wrapText="1"/>
    </xf>
    <xf numFmtId="164" fontId="3" fillId="3" borderId="3" xfId="1" applyFont="1" applyFill="1" applyBorder="1" applyAlignment="1">
      <alignment vertical="center" wrapText="1"/>
    </xf>
    <xf numFmtId="164" fontId="3" fillId="3" borderId="4" xfId="1" applyFont="1" applyFill="1" applyBorder="1" applyAlignment="1">
      <alignment vertical="center" wrapText="1"/>
    </xf>
    <xf numFmtId="164" fontId="3" fillId="0" borderId="3" xfId="1" applyFont="1" applyBorder="1" applyAlignment="1">
      <alignment vertical="center" wrapText="1"/>
    </xf>
    <xf numFmtId="164" fontId="3" fillId="0" borderId="4" xfId="1" applyFont="1" applyBorder="1" applyAlignment="1">
      <alignment vertical="center" wrapText="1"/>
    </xf>
    <xf numFmtId="164" fontId="4" fillId="0" borderId="0" xfId="1" applyFont="1" applyAlignment="1">
      <alignment horizontal="left" vertical="center" wrapText="1"/>
    </xf>
    <xf numFmtId="166" fontId="3" fillId="6" borderId="1" xfId="1" applyNumberFormat="1" applyFont="1" applyFill="1" applyBorder="1" applyAlignment="1">
      <alignment horizontal="left" vertical="center" wrapText="1"/>
    </xf>
    <xf numFmtId="165" fontId="7" fillId="6" borderId="1" xfId="1" applyNumberFormat="1" applyFont="1" applyFill="1" applyBorder="1" applyAlignment="1">
      <alignment horizontal="left" vertical="center" wrapText="1"/>
    </xf>
    <xf numFmtId="165" fontId="6" fillId="7" borderId="4" xfId="1" applyNumberFormat="1" applyFont="1" applyFill="1" applyBorder="1" applyAlignment="1">
      <alignment horizontal="left" vertical="center" wrapText="1"/>
    </xf>
    <xf numFmtId="166" fontId="3" fillId="0" borderId="6" xfId="1" applyNumberFormat="1" applyFont="1" applyBorder="1" applyAlignment="1">
      <alignment horizontal="left" vertical="center" wrapText="1"/>
    </xf>
    <xf numFmtId="164" fontId="3" fillId="3" borderId="2" xfId="1" applyFont="1" applyFill="1" applyBorder="1" applyAlignment="1">
      <alignment vertical="center" wrapText="1"/>
    </xf>
    <xf numFmtId="164" fontId="3" fillId="3" borderId="6" xfId="1" applyFont="1" applyFill="1" applyBorder="1" applyAlignment="1">
      <alignment horizontal="left" vertical="center" wrapText="1"/>
    </xf>
    <xf numFmtId="164" fontId="3" fillId="0" borderId="2" xfId="1" applyFont="1" applyBorder="1" applyAlignment="1">
      <alignment vertical="center" wrapText="1"/>
    </xf>
    <xf numFmtId="165" fontId="7" fillId="3" borderId="4" xfId="1" applyNumberFormat="1" applyFont="1" applyFill="1" applyBorder="1" applyAlignment="1">
      <alignment horizontal="left" vertical="center" wrapText="1"/>
    </xf>
    <xf numFmtId="165" fontId="7" fillId="3" borderId="0" xfId="1" applyNumberFormat="1" applyFont="1" applyFill="1" applyBorder="1" applyAlignment="1">
      <alignment horizontal="left" vertical="center" wrapText="1"/>
    </xf>
    <xf numFmtId="165" fontId="6" fillId="4" borderId="0" xfId="1" applyNumberFormat="1" applyFont="1" applyFill="1" applyBorder="1" applyAlignment="1">
      <alignment horizontal="left" vertical="center" wrapText="1"/>
    </xf>
    <xf numFmtId="164" fontId="3" fillId="8" borderId="4" xfId="1" applyFont="1" applyFill="1" applyBorder="1" applyAlignment="1">
      <alignment vertical="center" wrapText="1"/>
    </xf>
    <xf numFmtId="164" fontId="1" fillId="6" borderId="0" xfId="1" applyFill="1"/>
    <xf numFmtId="0" fontId="0" fillId="6" borderId="0" xfId="0" applyFill="1"/>
    <xf numFmtId="0" fontId="10" fillId="0" borderId="4" xfId="0" applyFont="1" applyBorder="1" applyAlignment="1">
      <alignment vertical="center" wrapText="1"/>
    </xf>
    <xf numFmtId="165" fontId="10" fillId="0" borderId="4" xfId="1" applyNumberFormat="1" applyFont="1" applyBorder="1" applyAlignment="1">
      <alignment horizontal="left" vertical="center" wrapText="1"/>
    </xf>
    <xf numFmtId="164" fontId="7" fillId="0" borderId="4" xfId="1" applyFont="1" applyBorder="1" applyAlignment="1">
      <alignment vertical="center" wrapText="1"/>
    </xf>
    <xf numFmtId="164" fontId="1" fillId="0" borderId="0" xfId="1" applyBorder="1" applyAlignment="1">
      <alignment vertical="center" wrapText="1"/>
    </xf>
    <xf numFmtId="164" fontId="1" fillId="3" borderId="0" xfId="1" applyFill="1" applyBorder="1" applyAlignment="1">
      <alignment vertical="center" wrapText="1"/>
    </xf>
    <xf numFmtId="164" fontId="3" fillId="3" borderId="0" xfId="1" applyFont="1" applyFill="1" applyBorder="1" applyAlignment="1">
      <alignment vertical="center" wrapText="1"/>
    </xf>
    <xf numFmtId="165" fontId="1" fillId="0" borderId="0" xfId="1" applyNumberFormat="1" applyBorder="1" applyAlignment="1">
      <alignment horizontal="left" vertical="center" wrapText="1"/>
    </xf>
    <xf numFmtId="164" fontId="1" fillId="0" borderId="1" xfId="1" applyBorder="1" applyAlignment="1">
      <alignment vertical="center" wrapText="1"/>
    </xf>
    <xf numFmtId="164" fontId="1" fillId="3" borderId="1" xfId="1" applyFill="1" applyBorder="1" applyAlignment="1">
      <alignment vertical="center" wrapText="1"/>
    </xf>
    <xf numFmtId="165" fontId="1" fillId="6" borderId="1" xfId="1" applyNumberFormat="1" applyFill="1" applyBorder="1" applyAlignment="1">
      <alignment horizontal="left" vertical="center" wrapText="1"/>
    </xf>
    <xf numFmtId="165" fontId="1" fillId="4" borderId="3" xfId="1" applyNumberFormat="1" applyFill="1" applyBorder="1" applyAlignment="1">
      <alignment horizontal="left" vertical="center" wrapText="1"/>
    </xf>
    <xf numFmtId="165" fontId="1" fillId="0" borderId="1" xfId="1" applyNumberFormat="1" applyBorder="1" applyAlignment="1">
      <alignment horizontal="left" vertical="center" wrapText="1"/>
    </xf>
    <xf numFmtId="165" fontId="1" fillId="4" borderId="4" xfId="1" applyNumberFormat="1" applyFill="1" applyBorder="1" applyAlignment="1">
      <alignment horizontal="left" vertical="center" wrapText="1"/>
    </xf>
    <xf numFmtId="165" fontId="1" fillId="3" borderId="1" xfId="1" applyNumberFormat="1" applyFill="1" applyBorder="1" applyAlignment="1">
      <alignment horizontal="left" vertical="center" wrapText="1"/>
    </xf>
    <xf numFmtId="165" fontId="1" fillId="4" borderId="2" xfId="1" applyNumberFormat="1" applyFill="1" applyBorder="1" applyAlignment="1">
      <alignment horizontal="left" vertical="center" wrapText="1"/>
    </xf>
    <xf numFmtId="0" fontId="0" fillId="9" borderId="1" xfId="0" applyFill="1" applyBorder="1" applyAlignment="1">
      <alignment vertical="center" wrapText="1"/>
    </xf>
    <xf numFmtId="165" fontId="1" fillId="4" borderId="1" xfId="1" applyNumberFormat="1" applyFill="1" applyBorder="1" applyAlignment="1">
      <alignment horizontal="left" vertical="center" wrapText="1"/>
    </xf>
    <xf numFmtId="165" fontId="1" fillId="3" borderId="4" xfId="1" applyNumberFormat="1" applyFill="1" applyBorder="1" applyAlignment="1">
      <alignment horizontal="left" vertical="center" wrapText="1"/>
    </xf>
    <xf numFmtId="165" fontId="1" fillId="4" borderId="7" xfId="1" applyNumberFormat="1" applyFill="1" applyBorder="1" applyAlignment="1">
      <alignment horizontal="left" vertical="center" wrapText="1"/>
    </xf>
    <xf numFmtId="165" fontId="1" fillId="0" borderId="7" xfId="1" applyNumberFormat="1" applyBorder="1" applyAlignment="1">
      <alignment horizontal="left" vertical="center" wrapText="1"/>
    </xf>
    <xf numFmtId="164" fontId="1" fillId="0" borderId="3" xfId="1" applyBorder="1" applyAlignment="1">
      <alignment vertical="center" wrapText="1"/>
    </xf>
    <xf numFmtId="165" fontId="1" fillId="7" borderId="4" xfId="1" applyNumberFormat="1" applyFill="1" applyBorder="1" applyAlignment="1">
      <alignment horizontal="left" vertical="center" wrapText="1"/>
    </xf>
    <xf numFmtId="166" fontId="1" fillId="8" borderId="1" xfId="1" applyNumberFormat="1" applyFill="1" applyBorder="1" applyAlignment="1">
      <alignment horizontal="left" vertical="center" wrapText="1"/>
    </xf>
    <xf numFmtId="165" fontId="1" fillId="7" borderId="1" xfId="1" applyNumberFormat="1" applyFill="1" applyBorder="1" applyAlignment="1">
      <alignment horizontal="left" vertical="center" wrapText="1"/>
    </xf>
    <xf numFmtId="166" fontId="1" fillId="3" borderId="1" xfId="1" applyNumberFormat="1" applyFill="1" applyBorder="1" applyAlignment="1">
      <alignment horizontal="left" vertical="center" wrapText="1"/>
    </xf>
    <xf numFmtId="164" fontId="1" fillId="0" borderId="6" xfId="1" applyBorder="1" applyAlignment="1">
      <alignment vertical="center" wrapText="1"/>
    </xf>
    <xf numFmtId="164" fontId="1" fillId="3" borderId="6" xfId="1" applyFill="1" applyBorder="1" applyAlignment="1">
      <alignment vertical="center" wrapText="1"/>
    </xf>
    <xf numFmtId="164" fontId="1" fillId="3" borderId="8" xfId="1" applyFill="1" applyBorder="1" applyAlignment="1">
      <alignment vertical="center" wrapText="1"/>
    </xf>
    <xf numFmtId="165" fontId="1" fillId="7" borderId="6" xfId="1" applyNumberFormat="1" applyFill="1" applyBorder="1" applyAlignment="1">
      <alignment horizontal="left" vertical="center" wrapText="1"/>
    </xf>
    <xf numFmtId="164" fontId="1" fillId="3" borderId="4" xfId="1" applyFill="1" applyBorder="1" applyAlignment="1">
      <alignment vertical="center" wrapText="1"/>
    </xf>
    <xf numFmtId="166" fontId="1" fillId="3" borderId="4" xfId="1" applyNumberFormat="1" applyFill="1" applyBorder="1" applyAlignment="1">
      <alignment horizontal="left" vertical="center" wrapText="1"/>
    </xf>
    <xf numFmtId="164" fontId="1" fillId="0" borderId="4" xfId="1" applyBorder="1" applyAlignment="1">
      <alignment vertical="center" wrapText="1"/>
    </xf>
    <xf numFmtId="165" fontId="1" fillId="6" borderId="4" xfId="1" applyNumberFormat="1" applyFill="1" applyBorder="1" applyAlignment="1">
      <alignment horizontal="left" vertical="center" wrapText="1"/>
    </xf>
    <xf numFmtId="165" fontId="1" fillId="0" borderId="4" xfId="1" applyNumberFormat="1" applyBorder="1" applyAlignment="1">
      <alignment horizontal="left" vertical="center" wrapText="1"/>
    </xf>
    <xf numFmtId="164" fontId="1" fillId="3" borderId="5" xfId="1" applyFill="1" applyBorder="1" applyAlignment="1">
      <alignment vertical="center" wrapText="1"/>
    </xf>
    <xf numFmtId="164" fontId="1" fillId="3" borderId="3" xfId="1" applyFill="1" applyBorder="1" applyAlignment="1">
      <alignment vertical="center" wrapText="1"/>
    </xf>
    <xf numFmtId="166" fontId="1" fillId="3" borderId="5" xfId="1" applyNumberFormat="1" applyFill="1" applyBorder="1" applyAlignment="1">
      <alignment horizontal="left" vertical="center" wrapText="1"/>
    </xf>
    <xf numFmtId="164" fontId="1" fillId="0" borderId="2" xfId="1" applyBorder="1" applyAlignment="1">
      <alignment vertical="center" wrapText="1"/>
    </xf>
    <xf numFmtId="164" fontId="1" fillId="3" borderId="2" xfId="1" applyFill="1" applyBorder="1" applyAlignment="1">
      <alignment vertical="center" wrapText="1"/>
    </xf>
    <xf numFmtId="165" fontId="1" fillId="3" borderId="2" xfId="1" applyNumberFormat="1" applyFill="1" applyBorder="1" applyAlignment="1">
      <alignment horizontal="left" vertical="center" wrapText="1"/>
    </xf>
    <xf numFmtId="165" fontId="1" fillId="3" borderId="3" xfId="1" applyNumberFormat="1" applyFill="1" applyBorder="1" applyAlignment="1">
      <alignment horizontal="left" vertical="center" wrapText="1"/>
    </xf>
    <xf numFmtId="164" fontId="1" fillId="8" borderId="4" xfId="1" applyFill="1" applyBorder="1" applyAlignment="1">
      <alignment vertical="center" wrapText="1"/>
    </xf>
    <xf numFmtId="164" fontId="1" fillId="0" borderId="8" xfId="1" applyBorder="1" applyAlignment="1">
      <alignment vertical="center" wrapText="1"/>
    </xf>
    <xf numFmtId="165" fontId="1" fillId="4" borderId="6" xfId="1" applyNumberFormat="1" applyFill="1" applyBorder="1" applyAlignment="1">
      <alignment horizontal="left" vertical="center" wrapText="1"/>
    </xf>
    <xf numFmtId="164" fontId="1" fillId="6" borderId="4" xfId="1" applyFill="1" applyBorder="1" applyAlignment="1">
      <alignment vertical="center" wrapText="1"/>
    </xf>
    <xf numFmtId="164" fontId="1" fillId="8" borderId="6" xfId="1" applyFill="1" applyBorder="1" applyAlignment="1">
      <alignment vertical="center" wrapText="1"/>
    </xf>
    <xf numFmtId="164" fontId="1" fillId="0" borderId="5" xfId="1" applyBorder="1" applyAlignment="1">
      <alignment vertical="center" wrapText="1"/>
    </xf>
    <xf numFmtId="165" fontId="1" fillId="4" borderId="5" xfId="1" applyNumberFormat="1" applyFill="1" applyBorder="1" applyAlignment="1">
      <alignment horizontal="left" vertical="center" wrapText="1"/>
    </xf>
    <xf numFmtId="167" fontId="1" fillId="3" borderId="4" xfId="1" applyNumberFormat="1" applyFill="1" applyBorder="1" applyAlignment="1">
      <alignment horizontal="left" vertical="center" wrapText="1"/>
    </xf>
    <xf numFmtId="165" fontId="10" fillId="7" borderId="4" xfId="1" applyNumberFormat="1" applyFont="1" applyFill="1" applyBorder="1" applyAlignment="1">
      <alignment horizontal="left" vertical="center" wrapText="1"/>
    </xf>
    <xf numFmtId="164" fontId="11" fillId="0" borderId="0" xfId="1" applyFont="1"/>
    <xf numFmtId="0" fontId="12" fillId="0" borderId="0" xfId="0" applyFont="1"/>
    <xf numFmtId="165" fontId="1" fillId="6" borderId="5" xfId="1" applyNumberFormat="1" applyFill="1" applyBorder="1" applyAlignment="1">
      <alignment horizontal="left" vertical="center" wrapText="1"/>
    </xf>
    <xf numFmtId="165" fontId="1" fillId="3" borderId="5" xfId="1" applyNumberFormat="1" applyFill="1" applyBorder="1" applyAlignment="1">
      <alignment horizontal="left" vertical="center" wrapText="1"/>
    </xf>
    <xf numFmtId="168" fontId="1" fillId="0" borderId="4" xfId="1" applyNumberFormat="1" applyBorder="1" applyAlignment="1">
      <alignment horizontal="left" vertical="center" wrapText="1"/>
    </xf>
    <xf numFmtId="165" fontId="1" fillId="0" borderId="6" xfId="1" applyNumberFormat="1" applyBorder="1" applyAlignment="1">
      <alignment horizontal="left" vertical="center" wrapText="1"/>
    </xf>
    <xf numFmtId="164" fontId="4" fillId="0" borderId="4" xfId="1" applyFont="1" applyBorder="1" applyAlignment="1">
      <alignment horizontal="left" vertical="center" wrapText="1"/>
    </xf>
    <xf numFmtId="165" fontId="1" fillId="3" borderId="6" xfId="1" applyNumberFormat="1" applyFill="1" applyBorder="1" applyAlignment="1">
      <alignment horizontal="left" vertical="center" wrapText="1"/>
    </xf>
    <xf numFmtId="165" fontId="1" fillId="7" borderId="3" xfId="1" applyNumberFormat="1" applyFill="1" applyBorder="1" applyAlignment="1">
      <alignment horizontal="left" vertical="center" wrapText="1"/>
    </xf>
    <xf numFmtId="164" fontId="1" fillId="6" borderId="4" xfId="1" applyFill="1" applyBorder="1" applyAlignment="1">
      <alignment horizontal="left" vertical="center" wrapText="1"/>
    </xf>
    <xf numFmtId="164" fontId="4" fillId="10" borderId="4" xfId="1" applyFont="1" applyFill="1" applyBorder="1" applyAlignment="1">
      <alignment horizontal="left" vertical="center" wrapText="1"/>
    </xf>
    <xf numFmtId="165" fontId="1" fillId="11" borderId="4" xfId="1" applyNumberFormat="1" applyFill="1" applyBorder="1" applyAlignment="1">
      <alignment horizontal="left" vertical="center" wrapText="1"/>
    </xf>
    <xf numFmtId="164" fontId="1" fillId="0" borderId="9" xfId="1" applyBorder="1" applyAlignment="1">
      <alignment vertical="center" wrapText="1"/>
    </xf>
    <xf numFmtId="164" fontId="1" fillId="0" borderId="11" xfId="1" applyBorder="1" applyAlignment="1">
      <alignment vertical="center" wrapText="1"/>
    </xf>
    <xf numFmtId="164" fontId="1" fillId="3" borderId="10" xfId="1" applyFill="1" applyBorder="1" applyAlignment="1">
      <alignment vertical="center" wrapText="1"/>
    </xf>
    <xf numFmtId="165" fontId="1" fillId="4" borderId="8" xfId="1" applyNumberFormat="1" applyFill="1" applyBorder="1" applyAlignment="1">
      <alignment horizontal="left" vertical="center" wrapText="1"/>
    </xf>
    <xf numFmtId="164" fontId="1" fillId="0" borderId="0" xfId="1" applyAlignment="1">
      <alignment horizontal="left"/>
    </xf>
    <xf numFmtId="169" fontId="1" fillId="0" borderId="4" xfId="1" applyNumberFormat="1" applyBorder="1" applyAlignment="1">
      <alignment horizontal="left" vertical="center" wrapText="1"/>
    </xf>
    <xf numFmtId="164" fontId="4" fillId="5" borderId="0" xfId="1" applyFont="1" applyFill="1" applyAlignment="1">
      <alignment horizontal="left" vertical="center" wrapText="1"/>
    </xf>
    <xf numFmtId="164" fontId="4" fillId="0" borderId="0" xfId="1" applyFont="1" applyAlignment="1">
      <alignment horizontal="left" vertical="center" wrapText="1"/>
    </xf>
    <xf numFmtId="164" fontId="7" fillId="3" borderId="4" xfId="1" applyFont="1" applyFill="1" applyBorder="1" applyAlignment="1">
      <alignment vertical="center" wrapText="1"/>
    </xf>
  </cellXfs>
  <cellStyles count="2">
    <cellStyle name="Excel Built-in Normal"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34"/>
  <sheetViews>
    <sheetView tabSelected="1" zoomScale="90" zoomScaleNormal="90" workbookViewId="0">
      <pane ySplit="1" topLeftCell="A124" activePane="bottomLeft" state="frozen"/>
      <selection pane="bottomLeft" activeCell="C50" sqref="C50"/>
    </sheetView>
  </sheetViews>
  <sheetFormatPr defaultRowHeight="15" x14ac:dyDescent="0.25"/>
  <cols>
    <col min="1" max="1" width="35.25" style="8" bestFit="1" customWidth="1"/>
    <col min="2" max="2" width="34.875" style="8" customWidth="1"/>
    <col min="3" max="3" width="30.5" style="8" customWidth="1"/>
    <col min="4" max="4" width="18.625" style="8" customWidth="1"/>
    <col min="5" max="5" width="20.75" style="8" customWidth="1"/>
    <col min="6" max="6" width="23.625" style="9" customWidth="1"/>
    <col min="7" max="7" width="19" style="3" customWidth="1"/>
    <col min="8" max="10" width="19" style="104" customWidth="1"/>
    <col min="11" max="1013" width="8.125" style="3" customWidth="1"/>
    <col min="1014" max="1014" width="9" customWidth="1"/>
  </cols>
  <sheetData>
    <row r="1" spans="1:16380" ht="97.5" customHeight="1" x14ac:dyDescent="0.25">
      <c r="A1" s="1" t="s">
        <v>0</v>
      </c>
      <c r="B1" s="1" t="s">
        <v>1</v>
      </c>
      <c r="C1" s="1" t="s">
        <v>2</v>
      </c>
      <c r="D1" s="1" t="s">
        <v>3</v>
      </c>
      <c r="E1" s="1" t="s">
        <v>4</v>
      </c>
      <c r="F1" s="2" t="s">
        <v>5</v>
      </c>
      <c r="G1" s="2" t="s">
        <v>242</v>
      </c>
      <c r="H1" s="2" t="s">
        <v>319</v>
      </c>
      <c r="I1" s="2" t="s">
        <v>366</v>
      </c>
      <c r="J1" s="2" t="s">
        <v>399</v>
      </c>
    </row>
    <row r="2" spans="1:16380" ht="57" customHeight="1" x14ac:dyDescent="0.25">
      <c r="A2" s="45" t="s">
        <v>30</v>
      </c>
      <c r="B2" s="46" t="s">
        <v>29</v>
      </c>
      <c r="C2" s="46" t="s">
        <v>31</v>
      </c>
      <c r="D2" s="46" t="s">
        <v>18</v>
      </c>
      <c r="E2" s="46" t="s">
        <v>19</v>
      </c>
      <c r="F2" s="51" t="s">
        <v>20</v>
      </c>
      <c r="G2" s="32">
        <v>14591.2</v>
      </c>
      <c r="H2" s="15"/>
      <c r="I2" s="15"/>
      <c r="J2" s="15"/>
    </row>
    <row r="3" spans="1:16380" ht="57" customHeight="1" x14ac:dyDescent="0.25">
      <c r="A3" s="45" t="s">
        <v>33</v>
      </c>
      <c r="B3" s="46" t="s">
        <v>34</v>
      </c>
      <c r="C3" s="46" t="s">
        <v>35</v>
      </c>
      <c r="D3" s="46" t="s">
        <v>21</v>
      </c>
      <c r="E3" s="46" t="s">
        <v>19</v>
      </c>
      <c r="F3" s="51">
        <v>20200</v>
      </c>
      <c r="G3" s="33">
        <v>0</v>
      </c>
      <c r="H3" s="49">
        <v>6850</v>
      </c>
      <c r="I3" s="48"/>
      <c r="J3" s="48"/>
    </row>
    <row r="4" spans="1:16380" ht="42.75" x14ac:dyDescent="0.25">
      <c r="A4" s="45" t="s">
        <v>33</v>
      </c>
      <c r="B4" s="46" t="s">
        <v>321</v>
      </c>
      <c r="C4" s="53" t="s">
        <v>320</v>
      </c>
      <c r="D4" s="46" t="s">
        <v>21</v>
      </c>
      <c r="E4" s="46" t="s">
        <v>19</v>
      </c>
      <c r="F4" s="51">
        <v>32240</v>
      </c>
      <c r="G4" s="54"/>
      <c r="H4" s="49">
        <v>18500</v>
      </c>
      <c r="I4" s="48"/>
      <c r="J4" s="48"/>
    </row>
    <row r="5" spans="1:16380" ht="30" x14ac:dyDescent="0.25">
      <c r="A5" s="45" t="s">
        <v>38</v>
      </c>
      <c r="B5" s="46" t="s">
        <v>39</v>
      </c>
      <c r="C5" s="46" t="s">
        <v>40</v>
      </c>
      <c r="D5" s="46" t="s">
        <v>41</v>
      </c>
      <c r="E5" s="46" t="s">
        <v>19</v>
      </c>
      <c r="F5" s="51">
        <v>10500</v>
      </c>
      <c r="G5" s="55">
        <v>4575.5</v>
      </c>
      <c r="H5" s="56"/>
      <c r="I5" s="56"/>
      <c r="J5" s="56"/>
    </row>
    <row r="6" spans="1:16380" s="89" customFormat="1" ht="64.5" customHeight="1" x14ac:dyDescent="0.25">
      <c r="A6" s="69" t="s">
        <v>42</v>
      </c>
      <c r="B6" s="67" t="s">
        <v>155</v>
      </c>
      <c r="C6" s="21" t="s">
        <v>43</v>
      </c>
      <c r="D6" s="67" t="s">
        <v>153</v>
      </c>
      <c r="E6" s="64" t="s">
        <v>44</v>
      </c>
      <c r="F6" s="71" t="s">
        <v>154</v>
      </c>
      <c r="G6" s="55">
        <v>11800</v>
      </c>
      <c r="H6" s="55">
        <v>11800</v>
      </c>
      <c r="I6" s="71">
        <v>11800</v>
      </c>
      <c r="J6" s="71"/>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row>
    <row r="7" spans="1:16380" ht="30" x14ac:dyDescent="0.25">
      <c r="A7" s="45" t="s">
        <v>26</v>
      </c>
      <c r="B7" s="46" t="s">
        <v>45</v>
      </c>
      <c r="C7" s="45" t="s">
        <v>32</v>
      </c>
      <c r="D7" s="4" t="s">
        <v>46</v>
      </c>
      <c r="E7" s="46" t="s">
        <v>19</v>
      </c>
      <c r="F7" s="25" t="s">
        <v>47</v>
      </c>
      <c r="G7" s="55">
        <v>1823.9</v>
      </c>
      <c r="H7" s="55">
        <v>1437.5</v>
      </c>
      <c r="I7" s="50"/>
      <c r="J7" s="50"/>
    </row>
    <row r="8" spans="1:16380" ht="90" x14ac:dyDescent="0.25">
      <c r="A8" s="45" t="s">
        <v>26</v>
      </c>
      <c r="B8" s="46" t="s">
        <v>48</v>
      </c>
      <c r="C8" s="45" t="s">
        <v>49</v>
      </c>
      <c r="D8" s="4" t="s">
        <v>46</v>
      </c>
      <c r="E8" s="46" t="s">
        <v>19</v>
      </c>
      <c r="F8" s="5" t="s">
        <v>50</v>
      </c>
      <c r="G8" s="55">
        <v>1677.99</v>
      </c>
      <c r="H8" s="55">
        <v>2415</v>
      </c>
      <c r="I8" s="50"/>
      <c r="J8" s="50"/>
    </row>
    <row r="9" spans="1:16380" s="89" customFormat="1" ht="49.5" customHeight="1" x14ac:dyDescent="0.25">
      <c r="A9" s="45" t="s">
        <v>52</v>
      </c>
      <c r="B9" s="46" t="s">
        <v>53</v>
      </c>
      <c r="C9" s="45" t="s">
        <v>54</v>
      </c>
      <c r="D9" s="4" t="s">
        <v>55</v>
      </c>
      <c r="E9" s="46" t="s">
        <v>19</v>
      </c>
      <c r="F9" s="5">
        <v>20000</v>
      </c>
      <c r="G9" s="55">
        <v>5836.48</v>
      </c>
      <c r="H9" s="55">
        <v>1150</v>
      </c>
      <c r="I9" s="59">
        <v>2300</v>
      </c>
      <c r="J9" s="59"/>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c r="SV9" s="88"/>
      <c r="SW9" s="88"/>
      <c r="SX9" s="88"/>
      <c r="SY9" s="88"/>
      <c r="SZ9" s="88"/>
      <c r="TA9" s="88"/>
      <c r="TB9" s="88"/>
      <c r="TC9" s="88"/>
      <c r="TD9" s="88"/>
      <c r="TE9" s="88"/>
      <c r="TF9" s="88"/>
      <c r="TG9" s="88"/>
      <c r="TH9" s="88"/>
      <c r="TI9" s="88"/>
      <c r="TJ9" s="88"/>
      <c r="TK9" s="88"/>
      <c r="TL9" s="88"/>
      <c r="TM9" s="88"/>
      <c r="TN9" s="88"/>
      <c r="TO9" s="88"/>
      <c r="TP9" s="88"/>
      <c r="TQ9" s="88"/>
      <c r="TR9" s="88"/>
      <c r="TS9" s="88"/>
      <c r="TT9" s="88"/>
      <c r="TU9" s="88"/>
      <c r="TV9" s="88"/>
      <c r="TW9" s="88"/>
      <c r="TX9" s="88"/>
      <c r="TY9" s="88"/>
      <c r="TZ9" s="88"/>
      <c r="UA9" s="88"/>
      <c r="UB9" s="88"/>
      <c r="UC9" s="88"/>
      <c r="UD9" s="88"/>
      <c r="UE9" s="88"/>
      <c r="UF9" s="88"/>
      <c r="UG9" s="88"/>
      <c r="UH9" s="88"/>
      <c r="UI9" s="88"/>
      <c r="UJ9" s="88"/>
      <c r="UK9" s="88"/>
      <c r="UL9" s="88"/>
      <c r="UM9" s="88"/>
      <c r="UN9" s="88"/>
      <c r="UO9" s="88"/>
      <c r="UP9" s="88"/>
      <c r="UQ9" s="88"/>
      <c r="UR9" s="88"/>
      <c r="US9" s="88"/>
      <c r="UT9" s="88"/>
      <c r="UU9" s="88"/>
      <c r="UV9" s="88"/>
      <c r="UW9" s="88"/>
      <c r="UX9" s="88"/>
      <c r="UY9" s="88"/>
      <c r="UZ9" s="88"/>
      <c r="VA9" s="88"/>
      <c r="VB9" s="88"/>
      <c r="VC9" s="88"/>
      <c r="VD9" s="88"/>
      <c r="VE9" s="88"/>
      <c r="VF9" s="88"/>
      <c r="VG9" s="88"/>
      <c r="VH9" s="88"/>
      <c r="VI9" s="88"/>
      <c r="VJ9" s="88"/>
      <c r="VK9" s="88"/>
      <c r="VL9" s="88"/>
      <c r="VM9" s="88"/>
      <c r="VN9" s="88"/>
      <c r="VO9" s="88"/>
      <c r="VP9" s="88"/>
      <c r="VQ9" s="88"/>
      <c r="VR9" s="88"/>
      <c r="VS9" s="88"/>
      <c r="VT9" s="88"/>
      <c r="VU9" s="88"/>
      <c r="VV9" s="88"/>
      <c r="VW9" s="88"/>
      <c r="VX9" s="88"/>
      <c r="VY9" s="88"/>
      <c r="VZ9" s="88"/>
      <c r="WA9" s="88"/>
      <c r="WB9" s="88"/>
      <c r="WC9" s="88"/>
      <c r="WD9" s="88"/>
      <c r="WE9" s="88"/>
      <c r="WF9" s="88"/>
      <c r="WG9" s="88"/>
      <c r="WH9" s="88"/>
      <c r="WI9" s="88"/>
      <c r="WJ9" s="88"/>
      <c r="WK9" s="88"/>
      <c r="WL9" s="88"/>
      <c r="WM9" s="88"/>
      <c r="WN9" s="88"/>
      <c r="WO9" s="88"/>
      <c r="WP9" s="88"/>
      <c r="WQ9" s="88"/>
      <c r="WR9" s="88"/>
      <c r="WS9" s="88"/>
      <c r="WT9" s="88"/>
      <c r="WU9" s="88"/>
      <c r="WV9" s="88"/>
      <c r="WW9" s="88"/>
      <c r="WX9" s="88"/>
      <c r="WY9" s="88"/>
      <c r="WZ9" s="88"/>
      <c r="XA9" s="88"/>
      <c r="XB9" s="88"/>
      <c r="XC9" s="88"/>
      <c r="XD9" s="88"/>
      <c r="XE9" s="88"/>
      <c r="XF9" s="88"/>
      <c r="XG9" s="88"/>
      <c r="XH9" s="88"/>
      <c r="XI9" s="88"/>
      <c r="XJ9" s="88"/>
      <c r="XK9" s="88"/>
      <c r="XL9" s="88"/>
      <c r="XM9" s="88"/>
      <c r="XN9" s="88"/>
      <c r="XO9" s="88"/>
      <c r="XP9" s="88"/>
      <c r="XQ9" s="88"/>
      <c r="XR9" s="88"/>
      <c r="XS9" s="88"/>
      <c r="XT9" s="88"/>
      <c r="XU9" s="88"/>
      <c r="XV9" s="88"/>
      <c r="XW9" s="88"/>
      <c r="XX9" s="88"/>
      <c r="XY9" s="88"/>
      <c r="XZ9" s="88"/>
      <c r="YA9" s="88"/>
      <c r="YB9" s="88"/>
      <c r="YC9" s="88"/>
      <c r="YD9" s="88"/>
      <c r="YE9" s="88"/>
      <c r="YF9" s="88"/>
      <c r="YG9" s="88"/>
      <c r="YH9" s="88"/>
      <c r="YI9" s="88"/>
      <c r="YJ9" s="88"/>
      <c r="YK9" s="88"/>
      <c r="YL9" s="88"/>
      <c r="YM9" s="88"/>
      <c r="YN9" s="88"/>
      <c r="YO9" s="88"/>
      <c r="YP9" s="88"/>
      <c r="YQ9" s="88"/>
      <c r="YR9" s="88"/>
      <c r="YS9" s="88"/>
      <c r="YT9" s="88"/>
      <c r="YU9" s="88"/>
      <c r="YV9" s="88"/>
      <c r="YW9" s="88"/>
      <c r="YX9" s="88"/>
      <c r="YY9" s="88"/>
      <c r="YZ9" s="88"/>
      <c r="ZA9" s="88"/>
      <c r="ZB9" s="88"/>
      <c r="ZC9" s="88"/>
      <c r="ZD9" s="88"/>
      <c r="ZE9" s="88"/>
      <c r="ZF9" s="88"/>
      <c r="ZG9" s="88"/>
      <c r="ZH9" s="88"/>
      <c r="ZI9" s="88"/>
      <c r="ZJ9" s="88"/>
      <c r="ZK9" s="88"/>
      <c r="ZL9" s="88"/>
      <c r="ZM9" s="88"/>
      <c r="ZN9" s="88"/>
      <c r="ZO9" s="88"/>
      <c r="ZP9" s="88"/>
      <c r="ZQ9" s="88"/>
      <c r="ZR9" s="88"/>
      <c r="ZS9" s="88"/>
      <c r="ZT9" s="88"/>
      <c r="ZU9" s="88"/>
      <c r="ZV9" s="88"/>
      <c r="ZW9" s="88"/>
      <c r="ZX9" s="88"/>
      <c r="ZY9" s="88"/>
      <c r="ZZ9" s="88"/>
      <c r="AAA9" s="88"/>
      <c r="AAB9" s="88"/>
      <c r="AAC9" s="88"/>
      <c r="AAD9" s="88"/>
      <c r="AAE9" s="88"/>
      <c r="AAF9" s="88"/>
      <c r="AAG9" s="88"/>
      <c r="AAH9" s="88"/>
      <c r="AAI9" s="88"/>
      <c r="AAJ9" s="88"/>
      <c r="AAK9" s="88"/>
      <c r="AAL9" s="88"/>
      <c r="AAM9" s="88"/>
      <c r="AAN9" s="88"/>
      <c r="AAO9" s="88"/>
      <c r="AAP9" s="88"/>
      <c r="AAQ9" s="88"/>
      <c r="AAR9" s="88"/>
      <c r="AAS9" s="88"/>
      <c r="AAT9" s="88"/>
      <c r="AAU9" s="88"/>
      <c r="AAV9" s="88"/>
      <c r="AAW9" s="88"/>
      <c r="AAX9" s="88"/>
      <c r="AAY9" s="88"/>
      <c r="AAZ9" s="88"/>
      <c r="ABA9" s="88"/>
      <c r="ABB9" s="88"/>
      <c r="ABC9" s="88"/>
      <c r="ABD9" s="88"/>
      <c r="ABE9" s="88"/>
      <c r="ABF9" s="88"/>
      <c r="ABG9" s="88"/>
      <c r="ABH9" s="88"/>
      <c r="ABI9" s="88"/>
      <c r="ABJ9" s="88"/>
      <c r="ABK9" s="88"/>
      <c r="ABL9" s="88"/>
      <c r="ABM9" s="88"/>
      <c r="ABN9" s="88"/>
      <c r="ABO9" s="88"/>
      <c r="ABP9" s="88"/>
      <c r="ABQ9" s="88"/>
      <c r="ABR9" s="88"/>
      <c r="ABS9" s="88"/>
      <c r="ABT9" s="88"/>
      <c r="ABU9" s="88"/>
      <c r="ABV9" s="88"/>
      <c r="ABW9" s="88"/>
      <c r="ABX9" s="88"/>
      <c r="ABY9" s="88"/>
      <c r="ABZ9" s="88"/>
      <c r="ACA9" s="88"/>
      <c r="ACB9" s="88"/>
      <c r="ACC9" s="88"/>
      <c r="ACD9" s="88"/>
      <c r="ACE9" s="88"/>
      <c r="ACF9" s="88"/>
      <c r="ACG9" s="88"/>
      <c r="ACH9" s="88"/>
      <c r="ACI9" s="88"/>
      <c r="ACJ9" s="88"/>
      <c r="ACK9" s="88"/>
      <c r="ACL9" s="88"/>
      <c r="ACM9" s="88"/>
      <c r="ACN9" s="88"/>
      <c r="ACO9" s="88"/>
      <c r="ACP9" s="88"/>
      <c r="ACQ9" s="88"/>
      <c r="ACR9" s="88"/>
      <c r="ACS9" s="88"/>
      <c r="ACT9" s="88"/>
      <c r="ACU9" s="88"/>
      <c r="ACV9" s="88"/>
      <c r="ACW9" s="88"/>
      <c r="ACX9" s="88"/>
      <c r="ACY9" s="88"/>
      <c r="ACZ9" s="88"/>
      <c r="ADA9" s="88"/>
      <c r="ADB9" s="88"/>
      <c r="ADC9" s="88"/>
      <c r="ADD9" s="88"/>
      <c r="ADE9" s="88"/>
      <c r="ADF9" s="88"/>
      <c r="ADG9" s="88"/>
      <c r="ADH9" s="88"/>
      <c r="ADI9" s="88"/>
      <c r="ADJ9" s="88"/>
      <c r="ADK9" s="88"/>
      <c r="ADL9" s="88"/>
      <c r="ADM9" s="88"/>
      <c r="ADN9" s="88"/>
      <c r="ADO9" s="88"/>
      <c r="ADP9" s="88"/>
      <c r="ADQ9" s="88"/>
      <c r="ADR9" s="88"/>
      <c r="ADS9" s="88"/>
      <c r="ADT9" s="88"/>
      <c r="ADU9" s="88"/>
      <c r="ADV9" s="88"/>
      <c r="ADW9" s="88"/>
      <c r="ADX9" s="88"/>
      <c r="ADY9" s="88"/>
      <c r="ADZ9" s="88"/>
      <c r="AEA9" s="88"/>
      <c r="AEB9" s="88"/>
      <c r="AEC9" s="88"/>
      <c r="AED9" s="88"/>
      <c r="AEE9" s="88"/>
      <c r="AEF9" s="88"/>
      <c r="AEG9" s="88"/>
      <c r="AEH9" s="88"/>
      <c r="AEI9" s="88"/>
      <c r="AEJ9" s="88"/>
      <c r="AEK9" s="88"/>
      <c r="AEL9" s="88"/>
      <c r="AEM9" s="88"/>
      <c r="AEN9" s="88"/>
      <c r="AEO9" s="88"/>
      <c r="AEP9" s="88"/>
      <c r="AEQ9" s="88"/>
      <c r="AER9" s="88"/>
      <c r="AES9" s="88"/>
      <c r="AET9" s="88"/>
      <c r="AEU9" s="88"/>
      <c r="AEV9" s="88"/>
      <c r="AEW9" s="88"/>
      <c r="AEX9" s="88"/>
      <c r="AEY9" s="88"/>
      <c r="AEZ9" s="88"/>
      <c r="AFA9" s="88"/>
      <c r="AFB9" s="88"/>
      <c r="AFC9" s="88"/>
      <c r="AFD9" s="88"/>
      <c r="AFE9" s="88"/>
      <c r="AFF9" s="88"/>
      <c r="AFG9" s="88"/>
      <c r="AFH9" s="88"/>
      <c r="AFI9" s="88"/>
      <c r="AFJ9" s="88"/>
      <c r="AFK9" s="88"/>
      <c r="AFL9" s="88"/>
      <c r="AFM9" s="88"/>
      <c r="AFN9" s="88"/>
      <c r="AFO9" s="88"/>
      <c r="AFP9" s="88"/>
      <c r="AFQ9" s="88"/>
      <c r="AFR9" s="88"/>
      <c r="AFS9" s="88"/>
      <c r="AFT9" s="88"/>
      <c r="AFU9" s="88"/>
      <c r="AFV9" s="88"/>
      <c r="AFW9" s="88"/>
      <c r="AFX9" s="88"/>
      <c r="AFY9" s="88"/>
      <c r="AFZ9" s="88"/>
      <c r="AGA9" s="88"/>
      <c r="AGB9" s="88"/>
      <c r="AGC9" s="88"/>
      <c r="AGD9" s="88"/>
      <c r="AGE9" s="88"/>
      <c r="AGF9" s="88"/>
      <c r="AGG9" s="88"/>
      <c r="AGH9" s="88"/>
      <c r="AGI9" s="88"/>
      <c r="AGJ9" s="88"/>
      <c r="AGK9" s="88"/>
      <c r="AGL9" s="88"/>
      <c r="AGM9" s="88"/>
      <c r="AGN9" s="88"/>
      <c r="AGO9" s="88"/>
      <c r="AGP9" s="88"/>
      <c r="AGQ9" s="88"/>
      <c r="AGR9" s="88"/>
      <c r="AGS9" s="88"/>
      <c r="AGT9" s="88"/>
      <c r="AGU9" s="88"/>
      <c r="AGV9" s="88"/>
      <c r="AGW9" s="88"/>
      <c r="AGX9" s="88"/>
      <c r="AGY9" s="88"/>
      <c r="AGZ9" s="88"/>
      <c r="AHA9" s="88"/>
      <c r="AHB9" s="88"/>
      <c r="AHC9" s="88"/>
      <c r="AHD9" s="88"/>
      <c r="AHE9" s="88"/>
      <c r="AHF9" s="88"/>
      <c r="AHG9" s="88"/>
      <c r="AHH9" s="88"/>
      <c r="AHI9" s="88"/>
      <c r="AHJ9" s="88"/>
      <c r="AHK9" s="88"/>
      <c r="AHL9" s="88"/>
      <c r="AHM9" s="88"/>
      <c r="AHN9" s="88"/>
      <c r="AHO9" s="88"/>
      <c r="AHP9" s="88"/>
      <c r="AHQ9" s="88"/>
      <c r="AHR9" s="88"/>
      <c r="AHS9" s="88"/>
      <c r="AHT9" s="88"/>
      <c r="AHU9" s="88"/>
      <c r="AHV9" s="88"/>
      <c r="AHW9" s="88"/>
      <c r="AHX9" s="88"/>
      <c r="AHY9" s="88"/>
      <c r="AHZ9" s="88"/>
      <c r="AIA9" s="88"/>
      <c r="AIB9" s="88"/>
      <c r="AIC9" s="88"/>
      <c r="AID9" s="88"/>
      <c r="AIE9" s="88"/>
      <c r="AIF9" s="88"/>
      <c r="AIG9" s="88"/>
      <c r="AIH9" s="88"/>
      <c r="AII9" s="88"/>
      <c r="AIJ9" s="88"/>
      <c r="AIK9" s="88"/>
      <c r="AIL9" s="88"/>
      <c r="AIM9" s="88"/>
      <c r="AIN9" s="88"/>
      <c r="AIO9" s="88"/>
      <c r="AIP9" s="88"/>
      <c r="AIQ9" s="88"/>
      <c r="AIR9" s="88"/>
      <c r="AIS9" s="88"/>
      <c r="AIT9" s="88"/>
      <c r="AIU9" s="88"/>
      <c r="AIV9" s="88"/>
      <c r="AIW9" s="88"/>
      <c r="AIX9" s="88"/>
      <c r="AIY9" s="88"/>
      <c r="AIZ9" s="88"/>
      <c r="AJA9" s="88"/>
      <c r="AJB9" s="88"/>
      <c r="AJC9" s="88"/>
      <c r="AJD9" s="88"/>
      <c r="AJE9" s="88"/>
      <c r="AJF9" s="88"/>
      <c r="AJG9" s="88"/>
      <c r="AJH9" s="88"/>
      <c r="AJI9" s="88"/>
      <c r="AJJ9" s="88"/>
      <c r="AJK9" s="88"/>
      <c r="AJL9" s="88"/>
      <c r="AJM9" s="88"/>
      <c r="AJN9" s="88"/>
      <c r="AJO9" s="88"/>
      <c r="AJP9" s="88"/>
      <c r="AJQ9" s="88"/>
      <c r="AJR9" s="88"/>
      <c r="AJS9" s="88"/>
      <c r="AJT9" s="88"/>
      <c r="AJU9" s="88"/>
      <c r="AJV9" s="88"/>
      <c r="AJW9" s="88"/>
      <c r="AJX9" s="88"/>
      <c r="AJY9" s="88"/>
      <c r="AJZ9" s="88"/>
      <c r="AKA9" s="88"/>
      <c r="AKB9" s="88"/>
      <c r="AKC9" s="88"/>
      <c r="AKD9" s="88"/>
      <c r="AKE9" s="88"/>
      <c r="AKF9" s="88"/>
      <c r="AKG9" s="88"/>
      <c r="AKH9" s="88"/>
      <c r="AKI9" s="88"/>
      <c r="AKJ9" s="88"/>
      <c r="AKK9" s="88"/>
      <c r="AKL9" s="88"/>
      <c r="AKM9" s="88"/>
      <c r="AKN9" s="88"/>
      <c r="AKO9" s="88"/>
      <c r="AKP9" s="88"/>
      <c r="AKQ9" s="88"/>
      <c r="AKR9" s="88"/>
      <c r="AKS9" s="88"/>
      <c r="AKT9" s="88"/>
      <c r="AKU9" s="88"/>
      <c r="AKV9" s="88"/>
      <c r="AKW9" s="88"/>
      <c r="AKX9" s="88"/>
      <c r="AKY9" s="88"/>
      <c r="AKZ9" s="88"/>
      <c r="ALA9" s="88"/>
      <c r="ALB9" s="88"/>
      <c r="ALC9" s="88"/>
      <c r="ALD9" s="88"/>
      <c r="ALE9" s="88"/>
      <c r="ALF9" s="88"/>
      <c r="ALG9" s="88"/>
      <c r="ALH9" s="88"/>
      <c r="ALI9" s="88"/>
      <c r="ALJ9" s="88"/>
      <c r="ALK9" s="88"/>
      <c r="ALL9" s="88"/>
      <c r="ALM9" s="88"/>
      <c r="ALN9" s="88"/>
      <c r="ALO9" s="88"/>
      <c r="ALP9" s="88"/>
      <c r="ALQ9" s="88"/>
      <c r="ALR9" s="88"/>
      <c r="ALS9" s="88"/>
      <c r="ALT9" s="88"/>
      <c r="ALU9" s="88"/>
      <c r="ALV9" s="88"/>
      <c r="ALW9" s="88"/>
      <c r="ALX9" s="88"/>
      <c r="ALY9" s="88"/>
    </row>
    <row r="10" spans="1:16380" ht="60" customHeight="1" x14ac:dyDescent="0.25">
      <c r="A10" s="58" t="s">
        <v>6</v>
      </c>
      <c r="B10" s="45" t="s">
        <v>56</v>
      </c>
      <c r="C10" s="45" t="s">
        <v>7</v>
      </c>
      <c r="D10" s="45" t="s">
        <v>57</v>
      </c>
      <c r="E10" s="46" t="s">
        <v>8</v>
      </c>
      <c r="F10" s="49" t="s">
        <v>9</v>
      </c>
      <c r="G10" s="59">
        <f>7632+4151.65</f>
        <v>11783.65</v>
      </c>
      <c r="H10" s="49">
        <v>2002.83</v>
      </c>
      <c r="I10" s="54"/>
      <c r="J10" s="54"/>
    </row>
    <row r="11" spans="1:16380" ht="55.7" customHeight="1" x14ac:dyDescent="0.25">
      <c r="A11" s="58" t="s">
        <v>22</v>
      </c>
      <c r="B11" s="45" t="s">
        <v>56</v>
      </c>
      <c r="C11" s="45" t="s">
        <v>13</v>
      </c>
      <c r="D11" s="45" t="s">
        <v>57</v>
      </c>
      <c r="E11" s="46" t="s">
        <v>8</v>
      </c>
      <c r="F11" s="47" t="s">
        <v>14</v>
      </c>
      <c r="G11" s="59">
        <v>7795.89</v>
      </c>
      <c r="H11" s="59">
        <v>3426.87</v>
      </c>
      <c r="I11" s="48"/>
      <c r="J11" s="48"/>
    </row>
    <row r="12" spans="1:16380" ht="57" customHeight="1" x14ac:dyDescent="0.25">
      <c r="A12" s="45" t="s">
        <v>17</v>
      </c>
      <c r="B12" s="45" t="s">
        <v>56</v>
      </c>
      <c r="C12" s="45" t="s">
        <v>13</v>
      </c>
      <c r="D12" s="45" t="s">
        <v>57</v>
      </c>
      <c r="E12" s="46" t="s">
        <v>8</v>
      </c>
      <c r="F12" s="26" t="s">
        <v>14</v>
      </c>
      <c r="G12" s="59">
        <v>7591.61</v>
      </c>
      <c r="H12" s="59">
        <v>3426.87</v>
      </c>
      <c r="I12" s="50"/>
      <c r="J12" s="50"/>
    </row>
    <row r="13" spans="1:16380" ht="58.5" customHeight="1" x14ac:dyDescent="0.25">
      <c r="A13" s="45" t="s">
        <v>23</v>
      </c>
      <c r="B13" s="45" t="s">
        <v>56</v>
      </c>
      <c r="C13" s="45" t="s">
        <v>24</v>
      </c>
      <c r="D13" s="45" t="s">
        <v>57</v>
      </c>
      <c r="E13" s="46" t="s">
        <v>8</v>
      </c>
      <c r="F13" s="54"/>
      <c r="G13" s="52"/>
      <c r="H13" s="52"/>
      <c r="I13" s="52"/>
      <c r="J13" s="52"/>
    </row>
    <row r="14" spans="1:16380" ht="56.25" customHeight="1" x14ac:dyDescent="0.25">
      <c r="A14" s="45" t="s">
        <v>25</v>
      </c>
      <c r="B14" s="45" t="s">
        <v>56</v>
      </c>
      <c r="C14" s="45" t="s">
        <v>24</v>
      </c>
      <c r="D14" s="45" t="s">
        <v>57</v>
      </c>
      <c r="E14" s="46" t="s">
        <v>8</v>
      </c>
      <c r="F14" s="54"/>
      <c r="G14" s="54"/>
      <c r="H14" s="54"/>
      <c r="I14" s="54"/>
      <c r="J14" s="54"/>
    </row>
    <row r="15" spans="1:16380" ht="42" customHeight="1" x14ac:dyDescent="0.25">
      <c r="A15" s="45" t="s">
        <v>60</v>
      </c>
      <c r="B15" s="46" t="s">
        <v>61</v>
      </c>
      <c r="C15" s="6" t="s">
        <v>62</v>
      </c>
      <c r="D15" s="7" t="s">
        <v>63</v>
      </c>
      <c r="E15" s="46" t="s">
        <v>19</v>
      </c>
      <c r="F15" s="60">
        <v>10000</v>
      </c>
      <c r="G15" s="61">
        <v>3569.72</v>
      </c>
      <c r="H15" s="27">
        <v>500</v>
      </c>
      <c r="I15" s="54"/>
      <c r="J15" s="54"/>
    </row>
    <row r="16" spans="1:16380" ht="47.25" x14ac:dyDescent="0.25">
      <c r="A16" s="45" t="s">
        <v>58</v>
      </c>
      <c r="B16" s="46" t="s">
        <v>64</v>
      </c>
      <c r="C16" s="6" t="s">
        <v>65</v>
      </c>
      <c r="D16" s="46" t="s">
        <v>66</v>
      </c>
      <c r="E16" s="46" t="s">
        <v>19</v>
      </c>
      <c r="F16" s="62" t="s">
        <v>67</v>
      </c>
      <c r="G16" s="61">
        <v>2220</v>
      </c>
      <c r="H16" s="54"/>
      <c r="I16" s="54"/>
      <c r="J16" s="54"/>
    </row>
    <row r="17" spans="1:1013" s="89" customFormat="1" ht="71.25" customHeight="1" x14ac:dyDescent="0.25">
      <c r="A17" s="63" t="s">
        <v>69</v>
      </c>
      <c r="B17" s="64" t="s">
        <v>70</v>
      </c>
      <c r="C17" s="29" t="s">
        <v>71</v>
      </c>
      <c r="D17" s="30" t="s">
        <v>66</v>
      </c>
      <c r="E17" s="65" t="s">
        <v>19</v>
      </c>
      <c r="F17" s="31" t="s">
        <v>72</v>
      </c>
      <c r="G17" s="59">
        <v>12756.84</v>
      </c>
      <c r="H17" s="59">
        <v>690</v>
      </c>
      <c r="I17" s="59">
        <f>2500+375+2000+300+4232</f>
        <v>9407</v>
      </c>
      <c r="J17" s="59">
        <v>10490.16</v>
      </c>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c r="IH17" s="88"/>
      <c r="II17" s="88"/>
      <c r="IJ17" s="88"/>
      <c r="IK17" s="88"/>
      <c r="IL17" s="88"/>
      <c r="IM17" s="88"/>
      <c r="IN17" s="88"/>
      <c r="IO17" s="88"/>
      <c r="IP17" s="88"/>
      <c r="IQ17" s="88"/>
      <c r="IR17" s="88"/>
      <c r="IS17" s="88"/>
      <c r="IT17" s="88"/>
      <c r="IU17" s="88"/>
      <c r="IV17" s="88"/>
      <c r="IW17" s="88"/>
      <c r="IX17" s="88"/>
      <c r="IY17" s="88"/>
      <c r="IZ17" s="88"/>
      <c r="JA17" s="88"/>
      <c r="JB17" s="88"/>
      <c r="JC17" s="88"/>
      <c r="JD17" s="88"/>
      <c r="JE17" s="88"/>
      <c r="JF17" s="88"/>
      <c r="JG17" s="88"/>
      <c r="JH17" s="88"/>
      <c r="JI17" s="88"/>
      <c r="JJ17" s="88"/>
      <c r="JK17" s="88"/>
      <c r="JL17" s="88"/>
      <c r="JM17" s="88"/>
      <c r="JN17" s="88"/>
      <c r="JO17" s="88"/>
      <c r="JP17" s="88"/>
      <c r="JQ17" s="88"/>
      <c r="JR17" s="88"/>
      <c r="JS17" s="88"/>
      <c r="JT17" s="88"/>
      <c r="JU17" s="88"/>
      <c r="JV17" s="88"/>
      <c r="JW17" s="88"/>
      <c r="JX17" s="88"/>
      <c r="JY17" s="88"/>
      <c r="JZ17" s="88"/>
      <c r="KA17" s="88"/>
      <c r="KB17" s="88"/>
      <c r="KC17" s="88"/>
      <c r="KD17" s="88"/>
      <c r="KE17" s="88"/>
      <c r="KF17" s="88"/>
      <c r="KG17" s="88"/>
      <c r="KH17" s="88"/>
      <c r="KI17" s="88"/>
      <c r="KJ17" s="88"/>
      <c r="KK17" s="88"/>
      <c r="KL17" s="88"/>
      <c r="KM17" s="88"/>
      <c r="KN17" s="88"/>
      <c r="KO17" s="88"/>
      <c r="KP17" s="88"/>
      <c r="KQ17" s="88"/>
      <c r="KR17" s="88"/>
      <c r="KS17" s="88"/>
      <c r="KT17" s="88"/>
      <c r="KU17" s="88"/>
      <c r="KV17" s="88"/>
      <c r="KW17" s="88"/>
      <c r="KX17" s="88"/>
      <c r="KY17" s="88"/>
      <c r="KZ17" s="88"/>
      <c r="LA17" s="88"/>
      <c r="LB17" s="88"/>
      <c r="LC17" s="88"/>
      <c r="LD17" s="88"/>
      <c r="LE17" s="88"/>
      <c r="LF17" s="88"/>
      <c r="LG17" s="88"/>
      <c r="LH17" s="88"/>
      <c r="LI17" s="88"/>
      <c r="LJ17" s="88"/>
      <c r="LK17" s="88"/>
      <c r="LL17" s="88"/>
      <c r="LM17" s="88"/>
      <c r="LN17" s="88"/>
      <c r="LO17" s="88"/>
      <c r="LP17" s="88"/>
      <c r="LQ17" s="88"/>
      <c r="LR17" s="88"/>
      <c r="LS17" s="88"/>
      <c r="LT17" s="88"/>
      <c r="LU17" s="88"/>
      <c r="LV17" s="88"/>
      <c r="LW17" s="88"/>
      <c r="LX17" s="88"/>
      <c r="LY17" s="88"/>
      <c r="LZ17" s="88"/>
      <c r="MA17" s="88"/>
      <c r="MB17" s="88"/>
      <c r="MC17" s="88"/>
      <c r="MD17" s="88"/>
      <c r="ME17" s="88"/>
      <c r="MF17" s="88"/>
      <c r="MG17" s="88"/>
      <c r="MH17" s="88"/>
      <c r="MI17" s="88"/>
      <c r="MJ17" s="88"/>
      <c r="MK17" s="88"/>
      <c r="ML17" s="88"/>
      <c r="MM17" s="88"/>
      <c r="MN17" s="88"/>
      <c r="MO17" s="88"/>
      <c r="MP17" s="88"/>
      <c r="MQ17" s="88"/>
      <c r="MR17" s="88"/>
      <c r="MS17" s="88"/>
      <c r="MT17" s="88"/>
      <c r="MU17" s="88"/>
      <c r="MV17" s="88"/>
      <c r="MW17" s="88"/>
      <c r="MX17" s="88"/>
      <c r="MY17" s="88"/>
      <c r="MZ17" s="88"/>
      <c r="NA17" s="88"/>
      <c r="NB17" s="88"/>
      <c r="NC17" s="88"/>
      <c r="ND17" s="88"/>
      <c r="NE17" s="88"/>
      <c r="NF17" s="88"/>
      <c r="NG17" s="88"/>
      <c r="NH17" s="88"/>
      <c r="NI17" s="88"/>
      <c r="NJ17" s="88"/>
      <c r="NK17" s="88"/>
      <c r="NL17" s="88"/>
      <c r="NM17" s="88"/>
      <c r="NN17" s="88"/>
      <c r="NO17" s="88"/>
      <c r="NP17" s="88"/>
      <c r="NQ17" s="88"/>
      <c r="NR17" s="88"/>
      <c r="NS17" s="88"/>
      <c r="NT17" s="88"/>
      <c r="NU17" s="88"/>
      <c r="NV17" s="88"/>
      <c r="NW17" s="88"/>
      <c r="NX17" s="88"/>
      <c r="NY17" s="88"/>
      <c r="NZ17" s="88"/>
      <c r="OA17" s="88"/>
      <c r="OB17" s="88"/>
      <c r="OC17" s="88"/>
      <c r="OD17" s="88"/>
      <c r="OE17" s="88"/>
      <c r="OF17" s="88"/>
      <c r="OG17" s="88"/>
      <c r="OH17" s="88"/>
      <c r="OI17" s="88"/>
      <c r="OJ17" s="88"/>
      <c r="OK17" s="88"/>
      <c r="OL17" s="88"/>
      <c r="OM17" s="88"/>
      <c r="ON17" s="88"/>
      <c r="OO17" s="88"/>
      <c r="OP17" s="88"/>
      <c r="OQ17" s="88"/>
      <c r="OR17" s="88"/>
      <c r="OS17" s="88"/>
      <c r="OT17" s="88"/>
      <c r="OU17" s="88"/>
      <c r="OV17" s="88"/>
      <c r="OW17" s="88"/>
      <c r="OX17" s="88"/>
      <c r="OY17" s="88"/>
      <c r="OZ17" s="88"/>
      <c r="PA17" s="88"/>
      <c r="PB17" s="88"/>
      <c r="PC17" s="88"/>
      <c r="PD17" s="88"/>
      <c r="PE17" s="88"/>
      <c r="PF17" s="88"/>
      <c r="PG17" s="88"/>
      <c r="PH17" s="88"/>
      <c r="PI17" s="88"/>
      <c r="PJ17" s="88"/>
      <c r="PK17" s="88"/>
      <c r="PL17" s="88"/>
      <c r="PM17" s="88"/>
      <c r="PN17" s="88"/>
      <c r="PO17" s="88"/>
      <c r="PP17" s="88"/>
      <c r="PQ17" s="88"/>
      <c r="PR17" s="88"/>
      <c r="PS17" s="88"/>
      <c r="PT17" s="88"/>
      <c r="PU17" s="88"/>
      <c r="PV17" s="88"/>
      <c r="PW17" s="88"/>
      <c r="PX17" s="88"/>
      <c r="PY17" s="88"/>
      <c r="PZ17" s="88"/>
      <c r="QA17" s="88"/>
      <c r="QB17" s="88"/>
      <c r="QC17" s="88"/>
      <c r="QD17" s="88"/>
      <c r="QE17" s="88"/>
      <c r="QF17" s="88"/>
      <c r="QG17" s="88"/>
      <c r="QH17" s="88"/>
      <c r="QI17" s="88"/>
      <c r="QJ17" s="88"/>
      <c r="QK17" s="88"/>
      <c r="QL17" s="88"/>
      <c r="QM17" s="88"/>
      <c r="QN17" s="88"/>
      <c r="QO17" s="88"/>
      <c r="QP17" s="88"/>
      <c r="QQ17" s="88"/>
      <c r="QR17" s="88"/>
      <c r="QS17" s="88"/>
      <c r="QT17" s="88"/>
      <c r="QU17" s="88"/>
      <c r="QV17" s="88"/>
      <c r="QW17" s="88"/>
      <c r="QX17" s="88"/>
      <c r="QY17" s="88"/>
      <c r="QZ17" s="88"/>
      <c r="RA17" s="88"/>
      <c r="RB17" s="88"/>
      <c r="RC17" s="88"/>
      <c r="RD17" s="88"/>
      <c r="RE17" s="88"/>
      <c r="RF17" s="88"/>
      <c r="RG17" s="88"/>
      <c r="RH17" s="88"/>
      <c r="RI17" s="88"/>
      <c r="RJ17" s="88"/>
      <c r="RK17" s="88"/>
      <c r="RL17" s="88"/>
      <c r="RM17" s="88"/>
      <c r="RN17" s="88"/>
      <c r="RO17" s="88"/>
      <c r="RP17" s="88"/>
      <c r="RQ17" s="88"/>
      <c r="RR17" s="88"/>
      <c r="RS17" s="88"/>
      <c r="RT17" s="88"/>
      <c r="RU17" s="88"/>
      <c r="RV17" s="88"/>
      <c r="RW17" s="88"/>
      <c r="RX17" s="88"/>
      <c r="RY17" s="88"/>
      <c r="RZ17" s="88"/>
      <c r="SA17" s="88"/>
      <c r="SB17" s="88"/>
      <c r="SC17" s="88"/>
      <c r="SD17" s="88"/>
      <c r="SE17" s="88"/>
      <c r="SF17" s="88"/>
      <c r="SG17" s="88"/>
      <c r="SH17" s="88"/>
      <c r="SI17" s="88"/>
      <c r="SJ17" s="88"/>
      <c r="SK17" s="88"/>
      <c r="SL17" s="88"/>
      <c r="SM17" s="88"/>
      <c r="SN17" s="88"/>
      <c r="SO17" s="88"/>
      <c r="SP17" s="88"/>
      <c r="SQ17" s="88"/>
      <c r="SR17" s="88"/>
      <c r="SS17" s="88"/>
      <c r="ST17" s="88"/>
      <c r="SU17" s="88"/>
      <c r="SV17" s="88"/>
      <c r="SW17" s="88"/>
      <c r="SX17" s="88"/>
      <c r="SY17" s="88"/>
      <c r="SZ17" s="88"/>
      <c r="TA17" s="88"/>
      <c r="TB17" s="88"/>
      <c r="TC17" s="88"/>
      <c r="TD17" s="88"/>
      <c r="TE17" s="88"/>
      <c r="TF17" s="88"/>
      <c r="TG17" s="88"/>
      <c r="TH17" s="88"/>
      <c r="TI17" s="88"/>
      <c r="TJ17" s="88"/>
      <c r="TK17" s="88"/>
      <c r="TL17" s="88"/>
      <c r="TM17" s="88"/>
      <c r="TN17" s="88"/>
      <c r="TO17" s="88"/>
      <c r="TP17" s="88"/>
      <c r="TQ17" s="88"/>
      <c r="TR17" s="88"/>
      <c r="TS17" s="88"/>
      <c r="TT17" s="88"/>
      <c r="TU17" s="88"/>
      <c r="TV17" s="88"/>
      <c r="TW17" s="88"/>
      <c r="TX17" s="88"/>
      <c r="TY17" s="88"/>
      <c r="TZ17" s="88"/>
      <c r="UA17" s="88"/>
      <c r="UB17" s="88"/>
      <c r="UC17" s="88"/>
      <c r="UD17" s="88"/>
      <c r="UE17" s="88"/>
      <c r="UF17" s="88"/>
      <c r="UG17" s="88"/>
      <c r="UH17" s="88"/>
      <c r="UI17" s="88"/>
      <c r="UJ17" s="88"/>
      <c r="UK17" s="88"/>
      <c r="UL17" s="88"/>
      <c r="UM17" s="88"/>
      <c r="UN17" s="88"/>
      <c r="UO17" s="88"/>
      <c r="UP17" s="88"/>
      <c r="UQ17" s="88"/>
      <c r="UR17" s="88"/>
      <c r="US17" s="88"/>
      <c r="UT17" s="88"/>
      <c r="UU17" s="88"/>
      <c r="UV17" s="88"/>
      <c r="UW17" s="88"/>
      <c r="UX17" s="88"/>
      <c r="UY17" s="88"/>
      <c r="UZ17" s="88"/>
      <c r="VA17" s="88"/>
      <c r="VB17" s="88"/>
      <c r="VC17" s="88"/>
      <c r="VD17" s="88"/>
      <c r="VE17" s="88"/>
      <c r="VF17" s="88"/>
      <c r="VG17" s="88"/>
      <c r="VH17" s="88"/>
      <c r="VI17" s="88"/>
      <c r="VJ17" s="88"/>
      <c r="VK17" s="88"/>
      <c r="VL17" s="88"/>
      <c r="VM17" s="88"/>
      <c r="VN17" s="88"/>
      <c r="VO17" s="88"/>
      <c r="VP17" s="88"/>
      <c r="VQ17" s="88"/>
      <c r="VR17" s="88"/>
      <c r="VS17" s="88"/>
      <c r="VT17" s="88"/>
      <c r="VU17" s="88"/>
      <c r="VV17" s="88"/>
      <c r="VW17" s="88"/>
      <c r="VX17" s="88"/>
      <c r="VY17" s="88"/>
      <c r="VZ17" s="88"/>
      <c r="WA17" s="88"/>
      <c r="WB17" s="88"/>
      <c r="WC17" s="88"/>
      <c r="WD17" s="88"/>
      <c r="WE17" s="88"/>
      <c r="WF17" s="88"/>
      <c r="WG17" s="88"/>
      <c r="WH17" s="88"/>
      <c r="WI17" s="88"/>
      <c r="WJ17" s="88"/>
      <c r="WK17" s="88"/>
      <c r="WL17" s="88"/>
      <c r="WM17" s="88"/>
      <c r="WN17" s="88"/>
      <c r="WO17" s="88"/>
      <c r="WP17" s="88"/>
      <c r="WQ17" s="88"/>
      <c r="WR17" s="88"/>
      <c r="WS17" s="88"/>
      <c r="WT17" s="88"/>
      <c r="WU17" s="88"/>
      <c r="WV17" s="88"/>
      <c r="WW17" s="88"/>
      <c r="WX17" s="88"/>
      <c r="WY17" s="88"/>
      <c r="WZ17" s="88"/>
      <c r="XA17" s="88"/>
      <c r="XB17" s="88"/>
      <c r="XC17" s="88"/>
      <c r="XD17" s="88"/>
      <c r="XE17" s="88"/>
      <c r="XF17" s="88"/>
      <c r="XG17" s="88"/>
      <c r="XH17" s="88"/>
      <c r="XI17" s="88"/>
      <c r="XJ17" s="88"/>
      <c r="XK17" s="88"/>
      <c r="XL17" s="88"/>
      <c r="XM17" s="88"/>
      <c r="XN17" s="88"/>
      <c r="XO17" s="88"/>
      <c r="XP17" s="88"/>
      <c r="XQ17" s="88"/>
      <c r="XR17" s="88"/>
      <c r="XS17" s="88"/>
      <c r="XT17" s="88"/>
      <c r="XU17" s="88"/>
      <c r="XV17" s="88"/>
      <c r="XW17" s="88"/>
      <c r="XX17" s="88"/>
      <c r="XY17" s="88"/>
      <c r="XZ17" s="88"/>
      <c r="YA17" s="88"/>
      <c r="YB17" s="88"/>
      <c r="YC17" s="88"/>
      <c r="YD17" s="88"/>
      <c r="YE17" s="88"/>
      <c r="YF17" s="88"/>
      <c r="YG17" s="88"/>
      <c r="YH17" s="88"/>
      <c r="YI17" s="88"/>
      <c r="YJ17" s="88"/>
      <c r="YK17" s="88"/>
      <c r="YL17" s="88"/>
      <c r="YM17" s="88"/>
      <c r="YN17" s="88"/>
      <c r="YO17" s="88"/>
      <c r="YP17" s="88"/>
      <c r="YQ17" s="88"/>
      <c r="YR17" s="88"/>
      <c r="YS17" s="88"/>
      <c r="YT17" s="88"/>
      <c r="YU17" s="88"/>
      <c r="YV17" s="88"/>
      <c r="YW17" s="88"/>
      <c r="YX17" s="88"/>
      <c r="YY17" s="88"/>
      <c r="YZ17" s="88"/>
      <c r="ZA17" s="88"/>
      <c r="ZB17" s="88"/>
      <c r="ZC17" s="88"/>
      <c r="ZD17" s="88"/>
      <c r="ZE17" s="88"/>
      <c r="ZF17" s="88"/>
      <c r="ZG17" s="88"/>
      <c r="ZH17" s="88"/>
      <c r="ZI17" s="88"/>
      <c r="ZJ17" s="88"/>
      <c r="ZK17" s="88"/>
      <c r="ZL17" s="88"/>
      <c r="ZM17" s="88"/>
      <c r="ZN17" s="88"/>
      <c r="ZO17" s="88"/>
      <c r="ZP17" s="88"/>
      <c r="ZQ17" s="88"/>
      <c r="ZR17" s="88"/>
      <c r="ZS17" s="88"/>
      <c r="ZT17" s="88"/>
      <c r="ZU17" s="88"/>
      <c r="ZV17" s="88"/>
      <c r="ZW17" s="88"/>
      <c r="ZX17" s="88"/>
      <c r="ZY17" s="88"/>
      <c r="ZZ17" s="88"/>
      <c r="AAA17" s="88"/>
      <c r="AAB17" s="88"/>
      <c r="AAC17" s="88"/>
      <c r="AAD17" s="88"/>
      <c r="AAE17" s="88"/>
      <c r="AAF17" s="88"/>
      <c r="AAG17" s="88"/>
      <c r="AAH17" s="88"/>
      <c r="AAI17" s="88"/>
      <c r="AAJ17" s="88"/>
      <c r="AAK17" s="88"/>
      <c r="AAL17" s="88"/>
      <c r="AAM17" s="88"/>
      <c r="AAN17" s="88"/>
      <c r="AAO17" s="88"/>
      <c r="AAP17" s="88"/>
      <c r="AAQ17" s="88"/>
      <c r="AAR17" s="88"/>
      <c r="AAS17" s="88"/>
      <c r="AAT17" s="88"/>
      <c r="AAU17" s="88"/>
      <c r="AAV17" s="88"/>
      <c r="AAW17" s="88"/>
      <c r="AAX17" s="88"/>
      <c r="AAY17" s="88"/>
      <c r="AAZ17" s="88"/>
      <c r="ABA17" s="88"/>
      <c r="ABB17" s="88"/>
      <c r="ABC17" s="88"/>
      <c r="ABD17" s="88"/>
      <c r="ABE17" s="88"/>
      <c r="ABF17" s="88"/>
      <c r="ABG17" s="88"/>
      <c r="ABH17" s="88"/>
      <c r="ABI17" s="88"/>
      <c r="ABJ17" s="88"/>
      <c r="ABK17" s="88"/>
      <c r="ABL17" s="88"/>
      <c r="ABM17" s="88"/>
      <c r="ABN17" s="88"/>
      <c r="ABO17" s="88"/>
      <c r="ABP17" s="88"/>
      <c r="ABQ17" s="88"/>
      <c r="ABR17" s="88"/>
      <c r="ABS17" s="88"/>
      <c r="ABT17" s="88"/>
      <c r="ABU17" s="88"/>
      <c r="ABV17" s="88"/>
      <c r="ABW17" s="88"/>
      <c r="ABX17" s="88"/>
      <c r="ABY17" s="88"/>
      <c r="ABZ17" s="88"/>
      <c r="ACA17" s="88"/>
      <c r="ACB17" s="88"/>
      <c r="ACC17" s="88"/>
      <c r="ACD17" s="88"/>
      <c r="ACE17" s="88"/>
      <c r="ACF17" s="88"/>
      <c r="ACG17" s="88"/>
      <c r="ACH17" s="88"/>
      <c r="ACI17" s="88"/>
      <c r="ACJ17" s="88"/>
      <c r="ACK17" s="88"/>
      <c r="ACL17" s="88"/>
      <c r="ACM17" s="88"/>
      <c r="ACN17" s="88"/>
      <c r="ACO17" s="88"/>
      <c r="ACP17" s="88"/>
      <c r="ACQ17" s="88"/>
      <c r="ACR17" s="88"/>
      <c r="ACS17" s="88"/>
      <c r="ACT17" s="88"/>
      <c r="ACU17" s="88"/>
      <c r="ACV17" s="88"/>
      <c r="ACW17" s="88"/>
      <c r="ACX17" s="88"/>
      <c r="ACY17" s="88"/>
      <c r="ACZ17" s="88"/>
      <c r="ADA17" s="88"/>
      <c r="ADB17" s="88"/>
      <c r="ADC17" s="88"/>
      <c r="ADD17" s="88"/>
      <c r="ADE17" s="88"/>
      <c r="ADF17" s="88"/>
      <c r="ADG17" s="88"/>
      <c r="ADH17" s="88"/>
      <c r="ADI17" s="88"/>
      <c r="ADJ17" s="88"/>
      <c r="ADK17" s="88"/>
      <c r="ADL17" s="88"/>
      <c r="ADM17" s="88"/>
      <c r="ADN17" s="88"/>
      <c r="ADO17" s="88"/>
      <c r="ADP17" s="88"/>
      <c r="ADQ17" s="88"/>
      <c r="ADR17" s="88"/>
      <c r="ADS17" s="88"/>
      <c r="ADT17" s="88"/>
      <c r="ADU17" s="88"/>
      <c r="ADV17" s="88"/>
      <c r="ADW17" s="88"/>
      <c r="ADX17" s="88"/>
      <c r="ADY17" s="88"/>
      <c r="ADZ17" s="88"/>
      <c r="AEA17" s="88"/>
      <c r="AEB17" s="88"/>
      <c r="AEC17" s="88"/>
      <c r="AED17" s="88"/>
      <c r="AEE17" s="88"/>
      <c r="AEF17" s="88"/>
      <c r="AEG17" s="88"/>
      <c r="AEH17" s="88"/>
      <c r="AEI17" s="88"/>
      <c r="AEJ17" s="88"/>
      <c r="AEK17" s="88"/>
      <c r="AEL17" s="88"/>
      <c r="AEM17" s="88"/>
      <c r="AEN17" s="88"/>
      <c r="AEO17" s="88"/>
      <c r="AEP17" s="88"/>
      <c r="AEQ17" s="88"/>
      <c r="AER17" s="88"/>
      <c r="AES17" s="88"/>
      <c r="AET17" s="88"/>
      <c r="AEU17" s="88"/>
      <c r="AEV17" s="88"/>
      <c r="AEW17" s="88"/>
      <c r="AEX17" s="88"/>
      <c r="AEY17" s="88"/>
      <c r="AEZ17" s="88"/>
      <c r="AFA17" s="88"/>
      <c r="AFB17" s="88"/>
      <c r="AFC17" s="88"/>
      <c r="AFD17" s="88"/>
      <c r="AFE17" s="88"/>
      <c r="AFF17" s="88"/>
      <c r="AFG17" s="88"/>
      <c r="AFH17" s="88"/>
      <c r="AFI17" s="88"/>
      <c r="AFJ17" s="88"/>
      <c r="AFK17" s="88"/>
      <c r="AFL17" s="88"/>
      <c r="AFM17" s="88"/>
      <c r="AFN17" s="88"/>
      <c r="AFO17" s="88"/>
      <c r="AFP17" s="88"/>
      <c r="AFQ17" s="88"/>
      <c r="AFR17" s="88"/>
      <c r="AFS17" s="88"/>
      <c r="AFT17" s="88"/>
      <c r="AFU17" s="88"/>
      <c r="AFV17" s="88"/>
      <c r="AFW17" s="88"/>
      <c r="AFX17" s="88"/>
      <c r="AFY17" s="88"/>
      <c r="AFZ17" s="88"/>
      <c r="AGA17" s="88"/>
      <c r="AGB17" s="88"/>
      <c r="AGC17" s="88"/>
      <c r="AGD17" s="88"/>
      <c r="AGE17" s="88"/>
      <c r="AGF17" s="88"/>
      <c r="AGG17" s="88"/>
      <c r="AGH17" s="88"/>
      <c r="AGI17" s="88"/>
      <c r="AGJ17" s="88"/>
      <c r="AGK17" s="88"/>
      <c r="AGL17" s="88"/>
      <c r="AGM17" s="88"/>
      <c r="AGN17" s="88"/>
      <c r="AGO17" s="88"/>
      <c r="AGP17" s="88"/>
      <c r="AGQ17" s="88"/>
      <c r="AGR17" s="88"/>
      <c r="AGS17" s="88"/>
      <c r="AGT17" s="88"/>
      <c r="AGU17" s="88"/>
      <c r="AGV17" s="88"/>
      <c r="AGW17" s="88"/>
      <c r="AGX17" s="88"/>
      <c r="AGY17" s="88"/>
      <c r="AGZ17" s="88"/>
      <c r="AHA17" s="88"/>
      <c r="AHB17" s="88"/>
      <c r="AHC17" s="88"/>
      <c r="AHD17" s="88"/>
      <c r="AHE17" s="88"/>
      <c r="AHF17" s="88"/>
      <c r="AHG17" s="88"/>
      <c r="AHH17" s="88"/>
      <c r="AHI17" s="88"/>
      <c r="AHJ17" s="88"/>
      <c r="AHK17" s="88"/>
      <c r="AHL17" s="88"/>
      <c r="AHM17" s="88"/>
      <c r="AHN17" s="88"/>
      <c r="AHO17" s="88"/>
      <c r="AHP17" s="88"/>
      <c r="AHQ17" s="88"/>
      <c r="AHR17" s="88"/>
      <c r="AHS17" s="88"/>
      <c r="AHT17" s="88"/>
      <c r="AHU17" s="88"/>
      <c r="AHV17" s="88"/>
      <c r="AHW17" s="88"/>
      <c r="AHX17" s="88"/>
      <c r="AHY17" s="88"/>
      <c r="AHZ17" s="88"/>
      <c r="AIA17" s="88"/>
      <c r="AIB17" s="88"/>
      <c r="AIC17" s="88"/>
      <c r="AID17" s="88"/>
      <c r="AIE17" s="88"/>
      <c r="AIF17" s="88"/>
      <c r="AIG17" s="88"/>
      <c r="AIH17" s="88"/>
      <c r="AII17" s="88"/>
      <c r="AIJ17" s="88"/>
      <c r="AIK17" s="88"/>
      <c r="AIL17" s="88"/>
      <c r="AIM17" s="88"/>
      <c r="AIN17" s="88"/>
      <c r="AIO17" s="88"/>
      <c r="AIP17" s="88"/>
      <c r="AIQ17" s="88"/>
      <c r="AIR17" s="88"/>
      <c r="AIS17" s="88"/>
      <c r="AIT17" s="88"/>
      <c r="AIU17" s="88"/>
      <c r="AIV17" s="88"/>
      <c r="AIW17" s="88"/>
      <c r="AIX17" s="88"/>
      <c r="AIY17" s="88"/>
      <c r="AIZ17" s="88"/>
      <c r="AJA17" s="88"/>
      <c r="AJB17" s="88"/>
      <c r="AJC17" s="88"/>
      <c r="AJD17" s="88"/>
      <c r="AJE17" s="88"/>
      <c r="AJF17" s="88"/>
      <c r="AJG17" s="88"/>
      <c r="AJH17" s="88"/>
      <c r="AJI17" s="88"/>
      <c r="AJJ17" s="88"/>
      <c r="AJK17" s="88"/>
      <c r="AJL17" s="88"/>
      <c r="AJM17" s="88"/>
      <c r="AJN17" s="88"/>
      <c r="AJO17" s="88"/>
      <c r="AJP17" s="88"/>
      <c r="AJQ17" s="88"/>
      <c r="AJR17" s="88"/>
      <c r="AJS17" s="88"/>
      <c r="AJT17" s="88"/>
      <c r="AJU17" s="88"/>
      <c r="AJV17" s="88"/>
      <c r="AJW17" s="88"/>
      <c r="AJX17" s="88"/>
      <c r="AJY17" s="88"/>
      <c r="AJZ17" s="88"/>
      <c r="AKA17" s="88"/>
      <c r="AKB17" s="88"/>
      <c r="AKC17" s="88"/>
      <c r="AKD17" s="88"/>
      <c r="AKE17" s="88"/>
      <c r="AKF17" s="88"/>
      <c r="AKG17" s="88"/>
      <c r="AKH17" s="88"/>
      <c r="AKI17" s="88"/>
      <c r="AKJ17" s="88"/>
      <c r="AKK17" s="88"/>
      <c r="AKL17" s="88"/>
      <c r="AKM17" s="88"/>
      <c r="AKN17" s="88"/>
      <c r="AKO17" s="88"/>
      <c r="AKP17" s="88"/>
      <c r="AKQ17" s="88"/>
      <c r="AKR17" s="88"/>
      <c r="AKS17" s="88"/>
      <c r="AKT17" s="88"/>
      <c r="AKU17" s="88"/>
      <c r="AKV17" s="88"/>
      <c r="AKW17" s="88"/>
      <c r="AKX17" s="88"/>
      <c r="AKY17" s="88"/>
      <c r="AKZ17" s="88"/>
      <c r="ALA17" s="88"/>
      <c r="ALB17" s="88"/>
      <c r="ALC17" s="88"/>
      <c r="ALD17" s="88"/>
      <c r="ALE17" s="88"/>
      <c r="ALF17" s="88"/>
      <c r="ALG17" s="88"/>
      <c r="ALH17" s="88"/>
      <c r="ALI17" s="88"/>
      <c r="ALJ17" s="88"/>
      <c r="ALK17" s="88"/>
      <c r="ALL17" s="88"/>
      <c r="ALM17" s="88"/>
      <c r="ALN17" s="88"/>
      <c r="ALO17" s="88"/>
      <c r="ALP17" s="88"/>
      <c r="ALQ17" s="88"/>
      <c r="ALR17" s="88"/>
      <c r="ALS17" s="88"/>
      <c r="ALT17" s="88"/>
      <c r="ALU17" s="88"/>
      <c r="ALV17" s="88"/>
      <c r="ALW17" s="88"/>
      <c r="ALX17" s="88"/>
      <c r="ALY17" s="88"/>
    </row>
    <row r="18" spans="1:1013" ht="71.25" customHeight="1" x14ac:dyDescent="0.25">
      <c r="A18" s="69" t="s">
        <v>6</v>
      </c>
      <c r="B18" s="69" t="s">
        <v>73</v>
      </c>
      <c r="C18" s="69" t="s">
        <v>10</v>
      </c>
      <c r="D18" s="69" t="s">
        <v>74</v>
      </c>
      <c r="E18" s="67" t="s">
        <v>11</v>
      </c>
      <c r="F18" s="70" t="s">
        <v>12</v>
      </c>
      <c r="G18" s="95">
        <f>2904.89+2911.75</f>
        <v>5816.6399999999994</v>
      </c>
      <c r="H18" s="95">
        <f>2250+22.44+2026.24+22.5</f>
        <v>4321.18</v>
      </c>
      <c r="I18" s="52"/>
      <c r="J18" s="52"/>
    </row>
    <row r="19" spans="1:1013" ht="71.25" customHeight="1" x14ac:dyDescent="0.25">
      <c r="A19" s="69" t="s">
        <v>75</v>
      </c>
      <c r="B19" s="69" t="s">
        <v>73</v>
      </c>
      <c r="C19" s="69" t="s">
        <v>15</v>
      </c>
      <c r="D19" s="69" t="s">
        <v>74</v>
      </c>
      <c r="E19" s="67" t="s">
        <v>11</v>
      </c>
      <c r="F19" s="71" t="s">
        <v>16</v>
      </c>
      <c r="G19" s="71">
        <v>2559.17</v>
      </c>
      <c r="H19" s="71">
        <f>1016.72+901.64</f>
        <v>1918.3600000000001</v>
      </c>
      <c r="I19" s="54"/>
      <c r="J19" s="54"/>
    </row>
    <row r="20" spans="1:1013" ht="71.25" customHeight="1" x14ac:dyDescent="0.25">
      <c r="A20" s="69" t="s">
        <v>76</v>
      </c>
      <c r="B20" s="69" t="s">
        <v>73</v>
      </c>
      <c r="C20" s="69" t="s">
        <v>10</v>
      </c>
      <c r="D20" s="69" t="s">
        <v>74</v>
      </c>
      <c r="E20" s="67" t="s">
        <v>11</v>
      </c>
      <c r="F20" s="71" t="s">
        <v>77</v>
      </c>
      <c r="G20" s="50"/>
      <c r="H20" s="71">
        <f>4404.37+893.15</f>
        <v>5297.5199999999995</v>
      </c>
      <c r="I20" s="50"/>
      <c r="J20" s="50"/>
    </row>
    <row r="21" spans="1:1013" ht="85.5" customHeight="1" x14ac:dyDescent="0.25">
      <c r="A21" s="13" t="s">
        <v>78</v>
      </c>
      <c r="B21" s="13" t="s">
        <v>80</v>
      </c>
      <c r="C21" s="12" t="s">
        <v>81</v>
      </c>
      <c r="D21" s="67" t="s">
        <v>79</v>
      </c>
      <c r="E21" s="46" t="s">
        <v>19</v>
      </c>
      <c r="F21" s="14">
        <v>3000</v>
      </c>
      <c r="G21" s="27">
        <v>2537.6</v>
      </c>
      <c r="H21" s="15"/>
      <c r="I21" s="15"/>
      <c r="J21" s="15"/>
    </row>
    <row r="22" spans="1:1013" ht="95.45" customHeight="1" x14ac:dyDescent="0.25">
      <c r="A22" s="13" t="s">
        <v>126</v>
      </c>
      <c r="B22" s="16" t="s">
        <v>101</v>
      </c>
      <c r="C22" s="17" t="s">
        <v>356</v>
      </c>
      <c r="D22" s="72" t="s">
        <v>21</v>
      </c>
      <c r="E22" s="73" t="s">
        <v>19</v>
      </c>
      <c r="F22" s="18" t="s">
        <v>102</v>
      </c>
      <c r="G22" s="55">
        <v>2800</v>
      </c>
      <c r="H22" s="50"/>
      <c r="I22" s="50"/>
      <c r="J22" s="50"/>
    </row>
    <row r="23" spans="1:1013" ht="95.45" customHeight="1" x14ac:dyDescent="0.25">
      <c r="A23" s="13" t="s">
        <v>82</v>
      </c>
      <c r="B23" s="13" t="s">
        <v>183</v>
      </c>
      <c r="C23" s="12" t="s">
        <v>83</v>
      </c>
      <c r="D23" s="67" t="s">
        <v>184</v>
      </c>
      <c r="E23" s="73" t="s">
        <v>19</v>
      </c>
      <c r="F23" s="14" t="s">
        <v>185</v>
      </c>
      <c r="G23" s="59">
        <v>2123.6</v>
      </c>
      <c r="H23" s="15"/>
      <c r="I23" s="15"/>
      <c r="J23" s="15"/>
    </row>
    <row r="24" spans="1:1013" ht="95.45" customHeight="1" x14ac:dyDescent="0.25">
      <c r="A24" s="13" t="s">
        <v>87</v>
      </c>
      <c r="B24" s="13" t="s">
        <v>88</v>
      </c>
      <c r="C24" s="21" t="s">
        <v>89</v>
      </c>
      <c r="D24" s="11" t="s">
        <v>90</v>
      </c>
      <c r="E24" s="67" t="s">
        <v>85</v>
      </c>
      <c r="F24" s="14" t="s">
        <v>86</v>
      </c>
      <c r="G24" s="59">
        <v>3793</v>
      </c>
      <c r="H24" s="15"/>
      <c r="I24" s="15"/>
      <c r="J24" s="15"/>
    </row>
    <row r="25" spans="1:1013" s="89" customFormat="1" ht="95.45" customHeight="1" x14ac:dyDescent="0.25">
      <c r="A25" s="13" t="s">
        <v>91</v>
      </c>
      <c r="B25" s="13" t="s">
        <v>92</v>
      </c>
      <c r="C25" s="21" t="s">
        <v>93</v>
      </c>
      <c r="D25" s="11" t="s">
        <v>94</v>
      </c>
      <c r="E25" s="67" t="s">
        <v>19</v>
      </c>
      <c r="F25" s="14" t="s">
        <v>95</v>
      </c>
      <c r="G25" s="59">
        <v>10277.469999999999</v>
      </c>
      <c r="H25" s="27">
        <f>1359.76+827.68+1146.75+389.89+1700.75+289.93+584.5+104.44+690+155.65+517.5+86.65+528+69.81+3556.95+249.9</f>
        <v>12258.159999999998</v>
      </c>
      <c r="I25" s="27">
        <f>511+115.57+338.5+70.9+673.5+166.68+243.75+108.33+1051.63+352.89+880+683.24+1801.95+414.72+354.72+1274.26+180.44+2577.95+532.85+588.5+97.3+1016.5+258.44+2787.5+583.77+642+158.25</f>
        <v>18465.14</v>
      </c>
      <c r="J25" s="27">
        <f>1274+173.04</f>
        <v>1447.04</v>
      </c>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c r="IH25" s="88"/>
      <c r="II25" s="88"/>
      <c r="IJ25" s="88"/>
      <c r="IK25" s="88"/>
      <c r="IL25" s="88"/>
      <c r="IM25" s="88"/>
      <c r="IN25" s="88"/>
      <c r="IO25" s="88"/>
      <c r="IP25" s="88"/>
      <c r="IQ25" s="88"/>
      <c r="IR25" s="88"/>
      <c r="IS25" s="88"/>
      <c r="IT25" s="88"/>
      <c r="IU25" s="88"/>
      <c r="IV25" s="88"/>
      <c r="IW25" s="88"/>
      <c r="IX25" s="88"/>
      <c r="IY25" s="88"/>
      <c r="IZ25" s="88"/>
      <c r="JA25" s="88"/>
      <c r="JB25" s="88"/>
      <c r="JC25" s="88"/>
      <c r="JD25" s="88"/>
      <c r="JE25" s="88"/>
      <c r="JF25" s="88"/>
      <c r="JG25" s="88"/>
      <c r="JH25" s="88"/>
      <c r="JI25" s="88"/>
      <c r="JJ25" s="88"/>
      <c r="JK25" s="88"/>
      <c r="JL25" s="88"/>
      <c r="JM25" s="88"/>
      <c r="JN25" s="88"/>
      <c r="JO25" s="88"/>
      <c r="JP25" s="88"/>
      <c r="JQ25" s="88"/>
      <c r="JR25" s="88"/>
      <c r="JS25" s="88"/>
      <c r="JT25" s="88"/>
      <c r="JU25" s="88"/>
      <c r="JV25" s="88"/>
      <c r="JW25" s="88"/>
      <c r="JX25" s="88"/>
      <c r="JY25" s="88"/>
      <c r="JZ25" s="88"/>
      <c r="KA25" s="88"/>
      <c r="KB25" s="88"/>
      <c r="KC25" s="88"/>
      <c r="KD25" s="88"/>
      <c r="KE25" s="88"/>
      <c r="KF25" s="88"/>
      <c r="KG25" s="88"/>
      <c r="KH25" s="88"/>
      <c r="KI25" s="88"/>
      <c r="KJ25" s="88"/>
      <c r="KK25" s="88"/>
      <c r="KL25" s="88"/>
      <c r="KM25" s="88"/>
      <c r="KN25" s="88"/>
      <c r="KO25" s="88"/>
      <c r="KP25" s="88"/>
      <c r="KQ25" s="88"/>
      <c r="KR25" s="88"/>
      <c r="KS25" s="88"/>
      <c r="KT25" s="88"/>
      <c r="KU25" s="88"/>
      <c r="KV25" s="88"/>
      <c r="KW25" s="88"/>
      <c r="KX25" s="88"/>
      <c r="KY25" s="88"/>
      <c r="KZ25" s="88"/>
      <c r="LA25" s="88"/>
      <c r="LB25" s="88"/>
      <c r="LC25" s="88"/>
      <c r="LD25" s="88"/>
      <c r="LE25" s="88"/>
      <c r="LF25" s="88"/>
      <c r="LG25" s="88"/>
      <c r="LH25" s="88"/>
      <c r="LI25" s="88"/>
      <c r="LJ25" s="88"/>
      <c r="LK25" s="88"/>
      <c r="LL25" s="88"/>
      <c r="LM25" s="88"/>
      <c r="LN25" s="88"/>
      <c r="LO25" s="88"/>
      <c r="LP25" s="88"/>
      <c r="LQ25" s="88"/>
      <c r="LR25" s="88"/>
      <c r="LS25" s="88"/>
      <c r="LT25" s="88"/>
      <c r="LU25" s="88"/>
      <c r="LV25" s="88"/>
      <c r="LW25" s="88"/>
      <c r="LX25" s="88"/>
      <c r="LY25" s="88"/>
      <c r="LZ25" s="88"/>
      <c r="MA25" s="88"/>
      <c r="MB25" s="88"/>
      <c r="MC25" s="88"/>
      <c r="MD25" s="88"/>
      <c r="ME25" s="88"/>
      <c r="MF25" s="88"/>
      <c r="MG25" s="88"/>
      <c r="MH25" s="88"/>
      <c r="MI25" s="88"/>
      <c r="MJ25" s="88"/>
      <c r="MK25" s="88"/>
      <c r="ML25" s="88"/>
      <c r="MM25" s="88"/>
      <c r="MN25" s="88"/>
      <c r="MO25" s="88"/>
      <c r="MP25" s="88"/>
      <c r="MQ25" s="88"/>
      <c r="MR25" s="88"/>
      <c r="MS25" s="88"/>
      <c r="MT25" s="88"/>
      <c r="MU25" s="88"/>
      <c r="MV25" s="88"/>
      <c r="MW25" s="88"/>
      <c r="MX25" s="88"/>
      <c r="MY25" s="88"/>
      <c r="MZ25" s="88"/>
      <c r="NA25" s="88"/>
      <c r="NB25" s="88"/>
      <c r="NC25" s="88"/>
      <c r="ND25" s="88"/>
      <c r="NE25" s="88"/>
      <c r="NF25" s="88"/>
      <c r="NG25" s="88"/>
      <c r="NH25" s="88"/>
      <c r="NI25" s="88"/>
      <c r="NJ25" s="88"/>
      <c r="NK25" s="88"/>
      <c r="NL25" s="88"/>
      <c r="NM25" s="88"/>
      <c r="NN25" s="88"/>
      <c r="NO25" s="88"/>
      <c r="NP25" s="88"/>
      <c r="NQ25" s="88"/>
      <c r="NR25" s="88"/>
      <c r="NS25" s="88"/>
      <c r="NT25" s="88"/>
      <c r="NU25" s="88"/>
      <c r="NV25" s="88"/>
      <c r="NW25" s="88"/>
      <c r="NX25" s="88"/>
      <c r="NY25" s="88"/>
      <c r="NZ25" s="88"/>
      <c r="OA25" s="88"/>
      <c r="OB25" s="88"/>
      <c r="OC25" s="88"/>
      <c r="OD25" s="88"/>
      <c r="OE25" s="88"/>
      <c r="OF25" s="88"/>
      <c r="OG25" s="88"/>
      <c r="OH25" s="88"/>
      <c r="OI25" s="88"/>
      <c r="OJ25" s="88"/>
      <c r="OK25" s="88"/>
      <c r="OL25" s="88"/>
      <c r="OM25" s="88"/>
      <c r="ON25" s="88"/>
      <c r="OO25" s="88"/>
      <c r="OP25" s="88"/>
      <c r="OQ25" s="88"/>
      <c r="OR25" s="88"/>
      <c r="OS25" s="88"/>
      <c r="OT25" s="88"/>
      <c r="OU25" s="88"/>
      <c r="OV25" s="88"/>
      <c r="OW25" s="88"/>
      <c r="OX25" s="88"/>
      <c r="OY25" s="88"/>
      <c r="OZ25" s="88"/>
      <c r="PA25" s="88"/>
      <c r="PB25" s="88"/>
      <c r="PC25" s="88"/>
      <c r="PD25" s="88"/>
      <c r="PE25" s="88"/>
      <c r="PF25" s="88"/>
      <c r="PG25" s="88"/>
      <c r="PH25" s="88"/>
      <c r="PI25" s="88"/>
      <c r="PJ25" s="88"/>
      <c r="PK25" s="88"/>
      <c r="PL25" s="88"/>
      <c r="PM25" s="88"/>
      <c r="PN25" s="88"/>
      <c r="PO25" s="88"/>
      <c r="PP25" s="88"/>
      <c r="PQ25" s="88"/>
      <c r="PR25" s="88"/>
      <c r="PS25" s="88"/>
      <c r="PT25" s="88"/>
      <c r="PU25" s="88"/>
      <c r="PV25" s="88"/>
      <c r="PW25" s="88"/>
      <c r="PX25" s="88"/>
      <c r="PY25" s="88"/>
      <c r="PZ25" s="88"/>
      <c r="QA25" s="88"/>
      <c r="QB25" s="88"/>
      <c r="QC25" s="88"/>
      <c r="QD25" s="88"/>
      <c r="QE25" s="88"/>
      <c r="QF25" s="88"/>
      <c r="QG25" s="88"/>
      <c r="QH25" s="88"/>
      <c r="QI25" s="88"/>
      <c r="QJ25" s="88"/>
      <c r="QK25" s="88"/>
      <c r="QL25" s="88"/>
      <c r="QM25" s="88"/>
      <c r="QN25" s="88"/>
      <c r="QO25" s="88"/>
      <c r="QP25" s="88"/>
      <c r="QQ25" s="88"/>
      <c r="QR25" s="88"/>
      <c r="QS25" s="88"/>
      <c r="QT25" s="88"/>
      <c r="QU25" s="88"/>
      <c r="QV25" s="88"/>
      <c r="QW25" s="88"/>
      <c r="QX25" s="88"/>
      <c r="QY25" s="88"/>
      <c r="QZ25" s="88"/>
      <c r="RA25" s="88"/>
      <c r="RB25" s="88"/>
      <c r="RC25" s="88"/>
      <c r="RD25" s="88"/>
      <c r="RE25" s="88"/>
      <c r="RF25" s="88"/>
      <c r="RG25" s="88"/>
      <c r="RH25" s="88"/>
      <c r="RI25" s="88"/>
      <c r="RJ25" s="88"/>
      <c r="RK25" s="88"/>
      <c r="RL25" s="88"/>
      <c r="RM25" s="88"/>
      <c r="RN25" s="88"/>
      <c r="RO25" s="88"/>
      <c r="RP25" s="88"/>
      <c r="RQ25" s="88"/>
      <c r="RR25" s="88"/>
      <c r="RS25" s="88"/>
      <c r="RT25" s="88"/>
      <c r="RU25" s="88"/>
      <c r="RV25" s="88"/>
      <c r="RW25" s="88"/>
      <c r="RX25" s="88"/>
      <c r="RY25" s="88"/>
      <c r="RZ25" s="88"/>
      <c r="SA25" s="88"/>
      <c r="SB25" s="88"/>
      <c r="SC25" s="88"/>
      <c r="SD25" s="88"/>
      <c r="SE25" s="88"/>
      <c r="SF25" s="88"/>
      <c r="SG25" s="88"/>
      <c r="SH25" s="88"/>
      <c r="SI25" s="88"/>
      <c r="SJ25" s="88"/>
      <c r="SK25" s="88"/>
      <c r="SL25" s="88"/>
      <c r="SM25" s="88"/>
      <c r="SN25" s="88"/>
      <c r="SO25" s="88"/>
      <c r="SP25" s="88"/>
      <c r="SQ25" s="88"/>
      <c r="SR25" s="88"/>
      <c r="SS25" s="88"/>
      <c r="ST25" s="88"/>
      <c r="SU25" s="88"/>
      <c r="SV25" s="88"/>
      <c r="SW25" s="88"/>
      <c r="SX25" s="88"/>
      <c r="SY25" s="88"/>
      <c r="SZ25" s="88"/>
      <c r="TA25" s="88"/>
      <c r="TB25" s="88"/>
      <c r="TC25" s="88"/>
      <c r="TD25" s="88"/>
      <c r="TE25" s="88"/>
      <c r="TF25" s="88"/>
      <c r="TG25" s="88"/>
      <c r="TH25" s="88"/>
      <c r="TI25" s="88"/>
      <c r="TJ25" s="88"/>
      <c r="TK25" s="88"/>
      <c r="TL25" s="88"/>
      <c r="TM25" s="88"/>
      <c r="TN25" s="88"/>
      <c r="TO25" s="88"/>
      <c r="TP25" s="88"/>
      <c r="TQ25" s="88"/>
      <c r="TR25" s="88"/>
      <c r="TS25" s="88"/>
      <c r="TT25" s="88"/>
      <c r="TU25" s="88"/>
      <c r="TV25" s="88"/>
      <c r="TW25" s="88"/>
      <c r="TX25" s="88"/>
      <c r="TY25" s="88"/>
      <c r="TZ25" s="88"/>
      <c r="UA25" s="88"/>
      <c r="UB25" s="88"/>
      <c r="UC25" s="88"/>
      <c r="UD25" s="88"/>
      <c r="UE25" s="88"/>
      <c r="UF25" s="88"/>
      <c r="UG25" s="88"/>
      <c r="UH25" s="88"/>
      <c r="UI25" s="88"/>
      <c r="UJ25" s="88"/>
      <c r="UK25" s="88"/>
      <c r="UL25" s="88"/>
      <c r="UM25" s="88"/>
      <c r="UN25" s="88"/>
      <c r="UO25" s="88"/>
      <c r="UP25" s="88"/>
      <c r="UQ25" s="88"/>
      <c r="UR25" s="88"/>
      <c r="US25" s="88"/>
      <c r="UT25" s="88"/>
      <c r="UU25" s="88"/>
      <c r="UV25" s="88"/>
      <c r="UW25" s="88"/>
      <c r="UX25" s="88"/>
      <c r="UY25" s="88"/>
      <c r="UZ25" s="88"/>
      <c r="VA25" s="88"/>
      <c r="VB25" s="88"/>
      <c r="VC25" s="88"/>
      <c r="VD25" s="88"/>
      <c r="VE25" s="88"/>
      <c r="VF25" s="88"/>
      <c r="VG25" s="88"/>
      <c r="VH25" s="88"/>
      <c r="VI25" s="88"/>
      <c r="VJ25" s="88"/>
      <c r="VK25" s="88"/>
      <c r="VL25" s="88"/>
      <c r="VM25" s="88"/>
      <c r="VN25" s="88"/>
      <c r="VO25" s="88"/>
      <c r="VP25" s="88"/>
      <c r="VQ25" s="88"/>
      <c r="VR25" s="88"/>
      <c r="VS25" s="88"/>
      <c r="VT25" s="88"/>
      <c r="VU25" s="88"/>
      <c r="VV25" s="88"/>
      <c r="VW25" s="88"/>
      <c r="VX25" s="88"/>
      <c r="VY25" s="88"/>
      <c r="VZ25" s="88"/>
      <c r="WA25" s="88"/>
      <c r="WB25" s="88"/>
      <c r="WC25" s="88"/>
      <c r="WD25" s="88"/>
      <c r="WE25" s="88"/>
      <c r="WF25" s="88"/>
      <c r="WG25" s="88"/>
      <c r="WH25" s="88"/>
      <c r="WI25" s="88"/>
      <c r="WJ25" s="88"/>
      <c r="WK25" s="88"/>
      <c r="WL25" s="88"/>
      <c r="WM25" s="88"/>
      <c r="WN25" s="88"/>
      <c r="WO25" s="88"/>
      <c r="WP25" s="88"/>
      <c r="WQ25" s="88"/>
      <c r="WR25" s="88"/>
      <c r="WS25" s="88"/>
      <c r="WT25" s="88"/>
      <c r="WU25" s="88"/>
      <c r="WV25" s="88"/>
      <c r="WW25" s="88"/>
      <c r="WX25" s="88"/>
      <c r="WY25" s="88"/>
      <c r="WZ25" s="88"/>
      <c r="XA25" s="88"/>
      <c r="XB25" s="88"/>
      <c r="XC25" s="88"/>
      <c r="XD25" s="88"/>
      <c r="XE25" s="88"/>
      <c r="XF25" s="88"/>
      <c r="XG25" s="88"/>
      <c r="XH25" s="88"/>
      <c r="XI25" s="88"/>
      <c r="XJ25" s="88"/>
      <c r="XK25" s="88"/>
      <c r="XL25" s="88"/>
      <c r="XM25" s="88"/>
      <c r="XN25" s="88"/>
      <c r="XO25" s="88"/>
      <c r="XP25" s="88"/>
      <c r="XQ25" s="88"/>
      <c r="XR25" s="88"/>
      <c r="XS25" s="88"/>
      <c r="XT25" s="88"/>
      <c r="XU25" s="88"/>
      <c r="XV25" s="88"/>
      <c r="XW25" s="88"/>
      <c r="XX25" s="88"/>
      <c r="XY25" s="88"/>
      <c r="XZ25" s="88"/>
      <c r="YA25" s="88"/>
      <c r="YB25" s="88"/>
      <c r="YC25" s="88"/>
      <c r="YD25" s="88"/>
      <c r="YE25" s="88"/>
      <c r="YF25" s="88"/>
      <c r="YG25" s="88"/>
      <c r="YH25" s="88"/>
      <c r="YI25" s="88"/>
      <c r="YJ25" s="88"/>
      <c r="YK25" s="88"/>
      <c r="YL25" s="88"/>
      <c r="YM25" s="88"/>
      <c r="YN25" s="88"/>
      <c r="YO25" s="88"/>
      <c r="YP25" s="88"/>
      <c r="YQ25" s="88"/>
      <c r="YR25" s="88"/>
      <c r="YS25" s="88"/>
      <c r="YT25" s="88"/>
      <c r="YU25" s="88"/>
      <c r="YV25" s="88"/>
      <c r="YW25" s="88"/>
      <c r="YX25" s="88"/>
      <c r="YY25" s="88"/>
      <c r="YZ25" s="88"/>
      <c r="ZA25" s="88"/>
      <c r="ZB25" s="88"/>
      <c r="ZC25" s="88"/>
      <c r="ZD25" s="88"/>
      <c r="ZE25" s="88"/>
      <c r="ZF25" s="88"/>
      <c r="ZG25" s="88"/>
      <c r="ZH25" s="88"/>
      <c r="ZI25" s="88"/>
      <c r="ZJ25" s="88"/>
      <c r="ZK25" s="88"/>
      <c r="ZL25" s="88"/>
      <c r="ZM25" s="88"/>
      <c r="ZN25" s="88"/>
      <c r="ZO25" s="88"/>
      <c r="ZP25" s="88"/>
      <c r="ZQ25" s="88"/>
      <c r="ZR25" s="88"/>
      <c r="ZS25" s="88"/>
      <c r="ZT25" s="88"/>
      <c r="ZU25" s="88"/>
      <c r="ZV25" s="88"/>
      <c r="ZW25" s="88"/>
      <c r="ZX25" s="88"/>
      <c r="ZY25" s="88"/>
      <c r="ZZ25" s="88"/>
      <c r="AAA25" s="88"/>
      <c r="AAB25" s="88"/>
      <c r="AAC25" s="88"/>
      <c r="AAD25" s="88"/>
      <c r="AAE25" s="88"/>
      <c r="AAF25" s="88"/>
      <c r="AAG25" s="88"/>
      <c r="AAH25" s="88"/>
      <c r="AAI25" s="88"/>
      <c r="AAJ25" s="88"/>
      <c r="AAK25" s="88"/>
      <c r="AAL25" s="88"/>
      <c r="AAM25" s="88"/>
      <c r="AAN25" s="88"/>
      <c r="AAO25" s="88"/>
      <c r="AAP25" s="88"/>
      <c r="AAQ25" s="88"/>
      <c r="AAR25" s="88"/>
      <c r="AAS25" s="88"/>
      <c r="AAT25" s="88"/>
      <c r="AAU25" s="88"/>
      <c r="AAV25" s="88"/>
      <c r="AAW25" s="88"/>
      <c r="AAX25" s="88"/>
      <c r="AAY25" s="88"/>
      <c r="AAZ25" s="88"/>
      <c r="ABA25" s="88"/>
      <c r="ABB25" s="88"/>
      <c r="ABC25" s="88"/>
      <c r="ABD25" s="88"/>
      <c r="ABE25" s="88"/>
      <c r="ABF25" s="88"/>
      <c r="ABG25" s="88"/>
      <c r="ABH25" s="88"/>
      <c r="ABI25" s="88"/>
      <c r="ABJ25" s="88"/>
      <c r="ABK25" s="88"/>
      <c r="ABL25" s="88"/>
      <c r="ABM25" s="88"/>
      <c r="ABN25" s="88"/>
      <c r="ABO25" s="88"/>
      <c r="ABP25" s="88"/>
      <c r="ABQ25" s="88"/>
      <c r="ABR25" s="88"/>
      <c r="ABS25" s="88"/>
      <c r="ABT25" s="88"/>
      <c r="ABU25" s="88"/>
      <c r="ABV25" s="88"/>
      <c r="ABW25" s="88"/>
      <c r="ABX25" s="88"/>
      <c r="ABY25" s="88"/>
      <c r="ABZ25" s="88"/>
      <c r="ACA25" s="88"/>
      <c r="ACB25" s="88"/>
      <c r="ACC25" s="88"/>
      <c r="ACD25" s="88"/>
      <c r="ACE25" s="88"/>
      <c r="ACF25" s="88"/>
      <c r="ACG25" s="88"/>
      <c r="ACH25" s="88"/>
      <c r="ACI25" s="88"/>
      <c r="ACJ25" s="88"/>
      <c r="ACK25" s="88"/>
      <c r="ACL25" s="88"/>
      <c r="ACM25" s="88"/>
      <c r="ACN25" s="88"/>
      <c r="ACO25" s="88"/>
      <c r="ACP25" s="88"/>
      <c r="ACQ25" s="88"/>
      <c r="ACR25" s="88"/>
      <c r="ACS25" s="88"/>
      <c r="ACT25" s="88"/>
      <c r="ACU25" s="88"/>
      <c r="ACV25" s="88"/>
      <c r="ACW25" s="88"/>
      <c r="ACX25" s="88"/>
      <c r="ACY25" s="88"/>
      <c r="ACZ25" s="88"/>
      <c r="ADA25" s="88"/>
      <c r="ADB25" s="88"/>
      <c r="ADC25" s="88"/>
      <c r="ADD25" s="88"/>
      <c r="ADE25" s="88"/>
      <c r="ADF25" s="88"/>
      <c r="ADG25" s="88"/>
      <c r="ADH25" s="88"/>
      <c r="ADI25" s="88"/>
      <c r="ADJ25" s="88"/>
      <c r="ADK25" s="88"/>
      <c r="ADL25" s="88"/>
      <c r="ADM25" s="88"/>
      <c r="ADN25" s="88"/>
      <c r="ADO25" s="88"/>
      <c r="ADP25" s="88"/>
      <c r="ADQ25" s="88"/>
      <c r="ADR25" s="88"/>
      <c r="ADS25" s="88"/>
      <c r="ADT25" s="88"/>
      <c r="ADU25" s="88"/>
      <c r="ADV25" s="88"/>
      <c r="ADW25" s="88"/>
      <c r="ADX25" s="88"/>
      <c r="ADY25" s="88"/>
      <c r="ADZ25" s="88"/>
      <c r="AEA25" s="88"/>
      <c r="AEB25" s="88"/>
      <c r="AEC25" s="88"/>
      <c r="AED25" s="88"/>
      <c r="AEE25" s="88"/>
      <c r="AEF25" s="88"/>
      <c r="AEG25" s="88"/>
      <c r="AEH25" s="88"/>
      <c r="AEI25" s="88"/>
      <c r="AEJ25" s="88"/>
      <c r="AEK25" s="88"/>
      <c r="AEL25" s="88"/>
      <c r="AEM25" s="88"/>
      <c r="AEN25" s="88"/>
      <c r="AEO25" s="88"/>
      <c r="AEP25" s="88"/>
      <c r="AEQ25" s="88"/>
      <c r="AER25" s="88"/>
      <c r="AES25" s="88"/>
      <c r="AET25" s="88"/>
      <c r="AEU25" s="88"/>
      <c r="AEV25" s="88"/>
      <c r="AEW25" s="88"/>
      <c r="AEX25" s="88"/>
      <c r="AEY25" s="88"/>
      <c r="AEZ25" s="88"/>
      <c r="AFA25" s="88"/>
      <c r="AFB25" s="88"/>
      <c r="AFC25" s="88"/>
      <c r="AFD25" s="88"/>
      <c r="AFE25" s="88"/>
      <c r="AFF25" s="88"/>
      <c r="AFG25" s="88"/>
      <c r="AFH25" s="88"/>
      <c r="AFI25" s="88"/>
      <c r="AFJ25" s="88"/>
      <c r="AFK25" s="88"/>
      <c r="AFL25" s="88"/>
      <c r="AFM25" s="88"/>
      <c r="AFN25" s="88"/>
      <c r="AFO25" s="88"/>
      <c r="AFP25" s="88"/>
      <c r="AFQ25" s="88"/>
      <c r="AFR25" s="88"/>
      <c r="AFS25" s="88"/>
      <c r="AFT25" s="88"/>
      <c r="AFU25" s="88"/>
      <c r="AFV25" s="88"/>
      <c r="AFW25" s="88"/>
      <c r="AFX25" s="88"/>
      <c r="AFY25" s="88"/>
      <c r="AFZ25" s="88"/>
      <c r="AGA25" s="88"/>
      <c r="AGB25" s="88"/>
      <c r="AGC25" s="88"/>
      <c r="AGD25" s="88"/>
      <c r="AGE25" s="88"/>
      <c r="AGF25" s="88"/>
      <c r="AGG25" s="88"/>
      <c r="AGH25" s="88"/>
      <c r="AGI25" s="88"/>
      <c r="AGJ25" s="88"/>
      <c r="AGK25" s="88"/>
      <c r="AGL25" s="88"/>
      <c r="AGM25" s="88"/>
      <c r="AGN25" s="88"/>
      <c r="AGO25" s="88"/>
      <c r="AGP25" s="88"/>
      <c r="AGQ25" s="88"/>
      <c r="AGR25" s="88"/>
      <c r="AGS25" s="88"/>
      <c r="AGT25" s="88"/>
      <c r="AGU25" s="88"/>
      <c r="AGV25" s="88"/>
      <c r="AGW25" s="88"/>
      <c r="AGX25" s="88"/>
      <c r="AGY25" s="88"/>
      <c r="AGZ25" s="88"/>
      <c r="AHA25" s="88"/>
      <c r="AHB25" s="88"/>
      <c r="AHC25" s="88"/>
      <c r="AHD25" s="88"/>
      <c r="AHE25" s="88"/>
      <c r="AHF25" s="88"/>
      <c r="AHG25" s="88"/>
      <c r="AHH25" s="88"/>
      <c r="AHI25" s="88"/>
      <c r="AHJ25" s="88"/>
      <c r="AHK25" s="88"/>
      <c r="AHL25" s="88"/>
      <c r="AHM25" s="88"/>
      <c r="AHN25" s="88"/>
      <c r="AHO25" s="88"/>
      <c r="AHP25" s="88"/>
      <c r="AHQ25" s="88"/>
      <c r="AHR25" s="88"/>
      <c r="AHS25" s="88"/>
      <c r="AHT25" s="88"/>
      <c r="AHU25" s="88"/>
      <c r="AHV25" s="88"/>
      <c r="AHW25" s="88"/>
      <c r="AHX25" s="88"/>
      <c r="AHY25" s="88"/>
      <c r="AHZ25" s="88"/>
      <c r="AIA25" s="88"/>
      <c r="AIB25" s="88"/>
      <c r="AIC25" s="88"/>
      <c r="AID25" s="88"/>
      <c r="AIE25" s="88"/>
      <c r="AIF25" s="88"/>
      <c r="AIG25" s="88"/>
      <c r="AIH25" s="88"/>
      <c r="AII25" s="88"/>
      <c r="AIJ25" s="88"/>
      <c r="AIK25" s="88"/>
      <c r="AIL25" s="88"/>
      <c r="AIM25" s="88"/>
      <c r="AIN25" s="88"/>
      <c r="AIO25" s="88"/>
      <c r="AIP25" s="88"/>
      <c r="AIQ25" s="88"/>
      <c r="AIR25" s="88"/>
      <c r="AIS25" s="88"/>
      <c r="AIT25" s="88"/>
      <c r="AIU25" s="88"/>
      <c r="AIV25" s="88"/>
      <c r="AIW25" s="88"/>
      <c r="AIX25" s="88"/>
      <c r="AIY25" s="88"/>
      <c r="AIZ25" s="88"/>
      <c r="AJA25" s="88"/>
      <c r="AJB25" s="88"/>
      <c r="AJC25" s="88"/>
      <c r="AJD25" s="88"/>
      <c r="AJE25" s="88"/>
      <c r="AJF25" s="88"/>
      <c r="AJG25" s="88"/>
      <c r="AJH25" s="88"/>
      <c r="AJI25" s="88"/>
      <c r="AJJ25" s="88"/>
      <c r="AJK25" s="88"/>
      <c r="AJL25" s="88"/>
      <c r="AJM25" s="88"/>
      <c r="AJN25" s="88"/>
      <c r="AJO25" s="88"/>
      <c r="AJP25" s="88"/>
      <c r="AJQ25" s="88"/>
      <c r="AJR25" s="88"/>
      <c r="AJS25" s="88"/>
      <c r="AJT25" s="88"/>
      <c r="AJU25" s="88"/>
      <c r="AJV25" s="88"/>
      <c r="AJW25" s="88"/>
      <c r="AJX25" s="88"/>
      <c r="AJY25" s="88"/>
      <c r="AJZ25" s="88"/>
      <c r="AKA25" s="88"/>
      <c r="AKB25" s="88"/>
      <c r="AKC25" s="88"/>
      <c r="AKD25" s="88"/>
      <c r="AKE25" s="88"/>
      <c r="AKF25" s="88"/>
      <c r="AKG25" s="88"/>
      <c r="AKH25" s="88"/>
      <c r="AKI25" s="88"/>
      <c r="AKJ25" s="88"/>
      <c r="AKK25" s="88"/>
      <c r="AKL25" s="88"/>
      <c r="AKM25" s="88"/>
      <c r="AKN25" s="88"/>
      <c r="AKO25" s="88"/>
      <c r="AKP25" s="88"/>
      <c r="AKQ25" s="88"/>
      <c r="AKR25" s="88"/>
      <c r="AKS25" s="88"/>
      <c r="AKT25" s="88"/>
      <c r="AKU25" s="88"/>
      <c r="AKV25" s="88"/>
      <c r="AKW25" s="88"/>
      <c r="AKX25" s="88"/>
      <c r="AKY25" s="88"/>
      <c r="AKZ25" s="88"/>
      <c r="ALA25" s="88"/>
      <c r="ALB25" s="88"/>
      <c r="ALC25" s="88"/>
      <c r="ALD25" s="88"/>
      <c r="ALE25" s="88"/>
      <c r="ALF25" s="88"/>
      <c r="ALG25" s="88"/>
      <c r="ALH25" s="88"/>
      <c r="ALI25" s="88"/>
      <c r="ALJ25" s="88"/>
      <c r="ALK25" s="88"/>
      <c r="ALL25" s="88"/>
      <c r="ALM25" s="88"/>
      <c r="ALN25" s="88"/>
      <c r="ALO25" s="88"/>
      <c r="ALP25" s="88"/>
      <c r="ALQ25" s="88"/>
      <c r="ALR25" s="88"/>
      <c r="ALS25" s="88"/>
      <c r="ALT25" s="88"/>
      <c r="ALU25" s="88"/>
      <c r="ALV25" s="88"/>
      <c r="ALW25" s="88"/>
      <c r="ALX25" s="88"/>
      <c r="ALY25" s="88"/>
    </row>
    <row r="26" spans="1:1013" ht="95.45" customHeight="1" x14ac:dyDescent="0.25">
      <c r="A26" s="38" t="s">
        <v>96</v>
      </c>
      <c r="B26" s="13" t="s">
        <v>97</v>
      </c>
      <c r="C26" s="67" t="s">
        <v>98</v>
      </c>
      <c r="D26" s="11" t="s">
        <v>51</v>
      </c>
      <c r="E26" s="67" t="s">
        <v>11</v>
      </c>
      <c r="F26" s="68" t="s">
        <v>28</v>
      </c>
      <c r="G26" s="51">
        <v>200</v>
      </c>
      <c r="H26" s="15"/>
      <c r="I26" s="15"/>
      <c r="J26" s="15"/>
    </row>
    <row r="27" spans="1:1013" ht="95.45" customHeight="1" x14ac:dyDescent="0.25">
      <c r="A27" s="16" t="s">
        <v>120</v>
      </c>
      <c r="B27" s="16" t="s">
        <v>121</v>
      </c>
      <c r="C27" s="72" t="s">
        <v>122</v>
      </c>
      <c r="D27" s="72" t="s">
        <v>21</v>
      </c>
      <c r="E27" s="72" t="s">
        <v>19</v>
      </c>
      <c r="F27" s="74">
        <v>4600</v>
      </c>
      <c r="G27" s="14">
        <v>5892.6</v>
      </c>
      <c r="H27" s="19"/>
      <c r="I27" s="19"/>
      <c r="J27" s="19"/>
    </row>
    <row r="28" spans="1:1013" ht="95.45" customHeight="1" x14ac:dyDescent="0.25">
      <c r="A28" s="16" t="s">
        <v>243</v>
      </c>
      <c r="B28" s="16" t="s">
        <v>99</v>
      </c>
      <c r="C28" s="72" t="s">
        <v>100</v>
      </c>
      <c r="D28" s="72" t="s">
        <v>21</v>
      </c>
      <c r="E28" s="72" t="s">
        <v>19</v>
      </c>
      <c r="F28" s="74">
        <v>1396</v>
      </c>
      <c r="G28" s="14">
        <v>2032</v>
      </c>
      <c r="H28" s="19"/>
      <c r="I28" s="19"/>
      <c r="J28" s="19"/>
    </row>
    <row r="29" spans="1:1013" ht="95.45" customHeight="1" x14ac:dyDescent="0.25">
      <c r="A29" s="13" t="s">
        <v>152</v>
      </c>
      <c r="B29" s="69" t="s">
        <v>104</v>
      </c>
      <c r="C29" s="13" t="s">
        <v>103</v>
      </c>
      <c r="D29" s="67" t="s">
        <v>105</v>
      </c>
      <c r="E29" s="67" t="s">
        <v>19</v>
      </c>
      <c r="F29" s="68" t="s">
        <v>106</v>
      </c>
      <c r="G29" s="27">
        <v>3450</v>
      </c>
      <c r="H29" s="50"/>
      <c r="I29" s="50"/>
      <c r="J29" s="50"/>
    </row>
    <row r="30" spans="1:1013" ht="95.45" customHeight="1" x14ac:dyDescent="0.25">
      <c r="A30" s="13" t="s">
        <v>326</v>
      </c>
      <c r="B30" s="69" t="s">
        <v>328</v>
      </c>
      <c r="C30" s="69" t="s">
        <v>327</v>
      </c>
      <c r="D30" s="67" t="s">
        <v>329</v>
      </c>
      <c r="E30" s="67" t="s">
        <v>19</v>
      </c>
      <c r="F30" s="68">
        <v>500</v>
      </c>
      <c r="G30" s="34"/>
      <c r="H30" s="27">
        <v>500</v>
      </c>
      <c r="I30" s="50"/>
      <c r="J30" s="50"/>
    </row>
    <row r="31" spans="1:1013" ht="95.45" customHeight="1" x14ac:dyDescent="0.25">
      <c r="A31" s="38" t="s">
        <v>125</v>
      </c>
      <c r="B31" s="13" t="s">
        <v>111</v>
      </c>
      <c r="C31" s="13" t="s">
        <v>110</v>
      </c>
      <c r="D31" s="72" t="s">
        <v>21</v>
      </c>
      <c r="E31" s="67" t="s">
        <v>19</v>
      </c>
      <c r="F31" s="68">
        <v>2500</v>
      </c>
      <c r="G31" s="51">
        <v>2567.0300000000002</v>
      </c>
      <c r="H31" s="15"/>
      <c r="I31" s="15"/>
      <c r="J31" s="15"/>
    </row>
    <row r="32" spans="1:1013" ht="95.45" customHeight="1" x14ac:dyDescent="0.25">
      <c r="A32" s="58" t="s">
        <v>108</v>
      </c>
      <c r="B32" s="73" t="s">
        <v>109</v>
      </c>
      <c r="C32" s="20" t="s">
        <v>357</v>
      </c>
      <c r="D32" s="10" t="s">
        <v>36</v>
      </c>
      <c r="E32" s="73" t="s">
        <v>11</v>
      </c>
      <c r="F32" s="22" t="s">
        <v>37</v>
      </c>
      <c r="G32" s="51">
        <v>455.72</v>
      </c>
      <c r="H32" s="15"/>
      <c r="I32" s="15"/>
      <c r="J32" s="15"/>
    </row>
    <row r="33" spans="1:1013" ht="95.45" customHeight="1" x14ac:dyDescent="0.25">
      <c r="A33" s="69" t="s">
        <v>113</v>
      </c>
      <c r="B33" s="67" t="s">
        <v>114</v>
      </c>
      <c r="C33" s="21" t="s">
        <v>357</v>
      </c>
      <c r="D33" s="11" t="s">
        <v>36</v>
      </c>
      <c r="E33" s="67" t="s">
        <v>11</v>
      </c>
      <c r="F33" s="23" t="s">
        <v>37</v>
      </c>
      <c r="G33" s="51">
        <v>800</v>
      </c>
      <c r="H33" s="15"/>
      <c r="I33" s="15"/>
      <c r="J33" s="15"/>
    </row>
    <row r="34" spans="1:1013" ht="95.45" customHeight="1" x14ac:dyDescent="0.25">
      <c r="A34" s="69" t="s">
        <v>138</v>
      </c>
      <c r="B34" s="67" t="s">
        <v>139</v>
      </c>
      <c r="C34" s="21" t="s">
        <v>143</v>
      </c>
      <c r="D34" s="67" t="s">
        <v>21</v>
      </c>
      <c r="E34" s="67" t="s">
        <v>19</v>
      </c>
      <c r="F34" s="23" t="s">
        <v>144</v>
      </c>
      <c r="G34" s="51">
        <v>416</v>
      </c>
      <c r="H34" s="15"/>
      <c r="I34" s="15"/>
      <c r="J34" s="15"/>
    </row>
    <row r="35" spans="1:1013" ht="95.45" customHeight="1" x14ac:dyDescent="0.25">
      <c r="A35" s="69" t="s">
        <v>125</v>
      </c>
      <c r="B35" s="67" t="s">
        <v>140</v>
      </c>
      <c r="C35" s="21" t="s">
        <v>141</v>
      </c>
      <c r="D35" s="67" t="s">
        <v>21</v>
      </c>
      <c r="E35" s="67" t="s">
        <v>19</v>
      </c>
      <c r="F35" s="23" t="s">
        <v>142</v>
      </c>
      <c r="G35" s="55">
        <v>1457.35</v>
      </c>
      <c r="H35" s="15"/>
      <c r="I35" s="15"/>
      <c r="J35" s="15"/>
    </row>
    <row r="36" spans="1:1013" ht="95.45" customHeight="1" x14ac:dyDescent="0.25">
      <c r="A36" s="69" t="s">
        <v>115</v>
      </c>
      <c r="B36" s="67" t="s">
        <v>116</v>
      </c>
      <c r="C36" s="21" t="s">
        <v>117</v>
      </c>
      <c r="D36" s="67" t="s">
        <v>119</v>
      </c>
      <c r="E36" s="67" t="s">
        <v>19</v>
      </c>
      <c r="F36" s="23" t="s">
        <v>118</v>
      </c>
      <c r="G36" s="55">
        <v>15000</v>
      </c>
      <c r="H36" s="15"/>
      <c r="I36" s="15"/>
      <c r="J36" s="15"/>
    </row>
    <row r="37" spans="1:1013" s="89" customFormat="1" ht="116.25" customHeight="1" x14ac:dyDescent="0.25">
      <c r="A37" s="69" t="s">
        <v>159</v>
      </c>
      <c r="B37" s="67" t="s">
        <v>160</v>
      </c>
      <c r="C37" s="21" t="s">
        <v>161</v>
      </c>
      <c r="D37" s="67" t="s">
        <v>21</v>
      </c>
      <c r="E37" s="67" t="s">
        <v>19</v>
      </c>
      <c r="F37" s="23">
        <v>17800</v>
      </c>
      <c r="G37" s="55">
        <v>9400</v>
      </c>
      <c r="H37" s="27">
        <v>2200</v>
      </c>
      <c r="I37" s="27">
        <v>2200</v>
      </c>
      <c r="J37" s="27"/>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c r="HX37" s="88"/>
      <c r="HY37" s="88"/>
      <c r="HZ37" s="88"/>
      <c r="IA37" s="88"/>
      <c r="IB37" s="88"/>
      <c r="IC37" s="88"/>
      <c r="ID37" s="88"/>
      <c r="IE37" s="88"/>
      <c r="IF37" s="88"/>
      <c r="IG37" s="88"/>
      <c r="IH37" s="88"/>
      <c r="II37" s="88"/>
      <c r="IJ37" s="88"/>
      <c r="IK37" s="88"/>
      <c r="IL37" s="88"/>
      <c r="IM37" s="88"/>
      <c r="IN37" s="88"/>
      <c r="IO37" s="88"/>
      <c r="IP37" s="88"/>
      <c r="IQ37" s="88"/>
      <c r="IR37" s="88"/>
      <c r="IS37" s="88"/>
      <c r="IT37" s="88"/>
      <c r="IU37" s="88"/>
      <c r="IV37" s="88"/>
      <c r="IW37" s="88"/>
      <c r="IX37" s="88"/>
      <c r="IY37" s="88"/>
      <c r="IZ37" s="88"/>
      <c r="JA37" s="88"/>
      <c r="JB37" s="88"/>
      <c r="JC37" s="88"/>
      <c r="JD37" s="88"/>
      <c r="JE37" s="88"/>
      <c r="JF37" s="88"/>
      <c r="JG37" s="88"/>
      <c r="JH37" s="88"/>
      <c r="JI37" s="88"/>
      <c r="JJ37" s="88"/>
      <c r="JK37" s="88"/>
      <c r="JL37" s="88"/>
      <c r="JM37" s="88"/>
      <c r="JN37" s="88"/>
      <c r="JO37" s="88"/>
      <c r="JP37" s="88"/>
      <c r="JQ37" s="88"/>
      <c r="JR37" s="88"/>
      <c r="JS37" s="88"/>
      <c r="JT37" s="88"/>
      <c r="JU37" s="88"/>
      <c r="JV37" s="88"/>
      <c r="JW37" s="88"/>
      <c r="JX37" s="88"/>
      <c r="JY37" s="88"/>
      <c r="JZ37" s="88"/>
      <c r="KA37" s="88"/>
      <c r="KB37" s="88"/>
      <c r="KC37" s="88"/>
      <c r="KD37" s="88"/>
      <c r="KE37" s="88"/>
      <c r="KF37" s="88"/>
      <c r="KG37" s="88"/>
      <c r="KH37" s="88"/>
      <c r="KI37" s="88"/>
      <c r="KJ37" s="88"/>
      <c r="KK37" s="88"/>
      <c r="KL37" s="88"/>
      <c r="KM37" s="88"/>
      <c r="KN37" s="88"/>
      <c r="KO37" s="88"/>
      <c r="KP37" s="88"/>
      <c r="KQ37" s="88"/>
      <c r="KR37" s="88"/>
      <c r="KS37" s="88"/>
      <c r="KT37" s="88"/>
      <c r="KU37" s="88"/>
      <c r="KV37" s="88"/>
      <c r="KW37" s="88"/>
      <c r="KX37" s="88"/>
      <c r="KY37" s="88"/>
      <c r="KZ37" s="88"/>
      <c r="LA37" s="88"/>
      <c r="LB37" s="88"/>
      <c r="LC37" s="88"/>
      <c r="LD37" s="88"/>
      <c r="LE37" s="88"/>
      <c r="LF37" s="88"/>
      <c r="LG37" s="88"/>
      <c r="LH37" s="88"/>
      <c r="LI37" s="88"/>
      <c r="LJ37" s="88"/>
      <c r="LK37" s="88"/>
      <c r="LL37" s="88"/>
      <c r="LM37" s="88"/>
      <c r="LN37" s="88"/>
      <c r="LO37" s="88"/>
      <c r="LP37" s="88"/>
      <c r="LQ37" s="88"/>
      <c r="LR37" s="88"/>
      <c r="LS37" s="88"/>
      <c r="LT37" s="88"/>
      <c r="LU37" s="88"/>
      <c r="LV37" s="88"/>
      <c r="LW37" s="88"/>
      <c r="LX37" s="88"/>
      <c r="LY37" s="88"/>
      <c r="LZ37" s="88"/>
      <c r="MA37" s="88"/>
      <c r="MB37" s="88"/>
      <c r="MC37" s="88"/>
      <c r="MD37" s="88"/>
      <c r="ME37" s="88"/>
      <c r="MF37" s="88"/>
      <c r="MG37" s="88"/>
      <c r="MH37" s="88"/>
      <c r="MI37" s="88"/>
      <c r="MJ37" s="88"/>
      <c r="MK37" s="88"/>
      <c r="ML37" s="88"/>
      <c r="MM37" s="88"/>
      <c r="MN37" s="88"/>
      <c r="MO37" s="88"/>
      <c r="MP37" s="88"/>
      <c r="MQ37" s="88"/>
      <c r="MR37" s="88"/>
      <c r="MS37" s="88"/>
      <c r="MT37" s="88"/>
      <c r="MU37" s="88"/>
      <c r="MV37" s="88"/>
      <c r="MW37" s="88"/>
      <c r="MX37" s="88"/>
      <c r="MY37" s="88"/>
      <c r="MZ37" s="88"/>
      <c r="NA37" s="88"/>
      <c r="NB37" s="88"/>
      <c r="NC37" s="88"/>
      <c r="ND37" s="88"/>
      <c r="NE37" s="88"/>
      <c r="NF37" s="88"/>
      <c r="NG37" s="88"/>
      <c r="NH37" s="88"/>
      <c r="NI37" s="88"/>
      <c r="NJ37" s="88"/>
      <c r="NK37" s="88"/>
      <c r="NL37" s="88"/>
      <c r="NM37" s="88"/>
      <c r="NN37" s="88"/>
      <c r="NO37" s="88"/>
      <c r="NP37" s="88"/>
      <c r="NQ37" s="88"/>
      <c r="NR37" s="88"/>
      <c r="NS37" s="88"/>
      <c r="NT37" s="88"/>
      <c r="NU37" s="88"/>
      <c r="NV37" s="88"/>
      <c r="NW37" s="88"/>
      <c r="NX37" s="88"/>
      <c r="NY37" s="88"/>
      <c r="NZ37" s="88"/>
      <c r="OA37" s="88"/>
      <c r="OB37" s="88"/>
      <c r="OC37" s="88"/>
      <c r="OD37" s="88"/>
      <c r="OE37" s="88"/>
      <c r="OF37" s="88"/>
      <c r="OG37" s="88"/>
      <c r="OH37" s="88"/>
      <c r="OI37" s="88"/>
      <c r="OJ37" s="88"/>
      <c r="OK37" s="88"/>
      <c r="OL37" s="88"/>
      <c r="OM37" s="88"/>
      <c r="ON37" s="88"/>
      <c r="OO37" s="88"/>
      <c r="OP37" s="88"/>
      <c r="OQ37" s="88"/>
      <c r="OR37" s="88"/>
      <c r="OS37" s="88"/>
      <c r="OT37" s="88"/>
      <c r="OU37" s="88"/>
      <c r="OV37" s="88"/>
      <c r="OW37" s="88"/>
      <c r="OX37" s="88"/>
      <c r="OY37" s="88"/>
      <c r="OZ37" s="88"/>
      <c r="PA37" s="88"/>
      <c r="PB37" s="88"/>
      <c r="PC37" s="88"/>
      <c r="PD37" s="88"/>
      <c r="PE37" s="88"/>
      <c r="PF37" s="88"/>
      <c r="PG37" s="88"/>
      <c r="PH37" s="88"/>
      <c r="PI37" s="88"/>
      <c r="PJ37" s="88"/>
      <c r="PK37" s="88"/>
      <c r="PL37" s="88"/>
      <c r="PM37" s="88"/>
      <c r="PN37" s="88"/>
      <c r="PO37" s="88"/>
      <c r="PP37" s="88"/>
      <c r="PQ37" s="88"/>
      <c r="PR37" s="88"/>
      <c r="PS37" s="88"/>
      <c r="PT37" s="88"/>
      <c r="PU37" s="88"/>
      <c r="PV37" s="88"/>
      <c r="PW37" s="88"/>
      <c r="PX37" s="88"/>
      <c r="PY37" s="88"/>
      <c r="PZ37" s="88"/>
      <c r="QA37" s="88"/>
      <c r="QB37" s="88"/>
      <c r="QC37" s="88"/>
      <c r="QD37" s="88"/>
      <c r="QE37" s="88"/>
      <c r="QF37" s="88"/>
      <c r="QG37" s="88"/>
      <c r="QH37" s="88"/>
      <c r="QI37" s="88"/>
      <c r="QJ37" s="88"/>
      <c r="QK37" s="88"/>
      <c r="QL37" s="88"/>
      <c r="QM37" s="88"/>
      <c r="QN37" s="88"/>
      <c r="QO37" s="88"/>
      <c r="QP37" s="88"/>
      <c r="QQ37" s="88"/>
      <c r="QR37" s="88"/>
      <c r="QS37" s="88"/>
      <c r="QT37" s="88"/>
      <c r="QU37" s="88"/>
      <c r="QV37" s="88"/>
      <c r="QW37" s="88"/>
      <c r="QX37" s="88"/>
      <c r="QY37" s="88"/>
      <c r="QZ37" s="88"/>
      <c r="RA37" s="88"/>
      <c r="RB37" s="88"/>
      <c r="RC37" s="88"/>
      <c r="RD37" s="88"/>
      <c r="RE37" s="88"/>
      <c r="RF37" s="88"/>
      <c r="RG37" s="88"/>
      <c r="RH37" s="88"/>
      <c r="RI37" s="88"/>
      <c r="RJ37" s="88"/>
      <c r="RK37" s="88"/>
      <c r="RL37" s="88"/>
      <c r="RM37" s="88"/>
      <c r="RN37" s="88"/>
      <c r="RO37" s="88"/>
      <c r="RP37" s="88"/>
      <c r="RQ37" s="88"/>
      <c r="RR37" s="88"/>
      <c r="RS37" s="88"/>
      <c r="RT37" s="88"/>
      <c r="RU37" s="88"/>
      <c r="RV37" s="88"/>
      <c r="RW37" s="88"/>
      <c r="RX37" s="88"/>
      <c r="RY37" s="88"/>
      <c r="RZ37" s="88"/>
      <c r="SA37" s="88"/>
      <c r="SB37" s="88"/>
      <c r="SC37" s="88"/>
      <c r="SD37" s="88"/>
      <c r="SE37" s="88"/>
      <c r="SF37" s="88"/>
      <c r="SG37" s="88"/>
      <c r="SH37" s="88"/>
      <c r="SI37" s="88"/>
      <c r="SJ37" s="88"/>
      <c r="SK37" s="88"/>
      <c r="SL37" s="88"/>
      <c r="SM37" s="88"/>
      <c r="SN37" s="88"/>
      <c r="SO37" s="88"/>
      <c r="SP37" s="88"/>
      <c r="SQ37" s="88"/>
      <c r="SR37" s="88"/>
      <c r="SS37" s="88"/>
      <c r="ST37" s="88"/>
      <c r="SU37" s="88"/>
      <c r="SV37" s="88"/>
      <c r="SW37" s="88"/>
      <c r="SX37" s="88"/>
      <c r="SY37" s="88"/>
      <c r="SZ37" s="88"/>
      <c r="TA37" s="88"/>
      <c r="TB37" s="88"/>
      <c r="TC37" s="88"/>
      <c r="TD37" s="88"/>
      <c r="TE37" s="88"/>
      <c r="TF37" s="88"/>
      <c r="TG37" s="88"/>
      <c r="TH37" s="88"/>
      <c r="TI37" s="88"/>
      <c r="TJ37" s="88"/>
      <c r="TK37" s="88"/>
      <c r="TL37" s="88"/>
      <c r="TM37" s="88"/>
      <c r="TN37" s="88"/>
      <c r="TO37" s="88"/>
      <c r="TP37" s="88"/>
      <c r="TQ37" s="88"/>
      <c r="TR37" s="88"/>
      <c r="TS37" s="88"/>
      <c r="TT37" s="88"/>
      <c r="TU37" s="88"/>
      <c r="TV37" s="88"/>
      <c r="TW37" s="88"/>
      <c r="TX37" s="88"/>
      <c r="TY37" s="88"/>
      <c r="TZ37" s="88"/>
      <c r="UA37" s="88"/>
      <c r="UB37" s="88"/>
      <c r="UC37" s="88"/>
      <c r="UD37" s="88"/>
      <c r="UE37" s="88"/>
      <c r="UF37" s="88"/>
      <c r="UG37" s="88"/>
      <c r="UH37" s="88"/>
      <c r="UI37" s="88"/>
      <c r="UJ37" s="88"/>
      <c r="UK37" s="88"/>
      <c r="UL37" s="88"/>
      <c r="UM37" s="88"/>
      <c r="UN37" s="88"/>
      <c r="UO37" s="88"/>
      <c r="UP37" s="88"/>
      <c r="UQ37" s="88"/>
      <c r="UR37" s="88"/>
      <c r="US37" s="88"/>
      <c r="UT37" s="88"/>
      <c r="UU37" s="88"/>
      <c r="UV37" s="88"/>
      <c r="UW37" s="88"/>
      <c r="UX37" s="88"/>
      <c r="UY37" s="88"/>
      <c r="UZ37" s="88"/>
      <c r="VA37" s="88"/>
      <c r="VB37" s="88"/>
      <c r="VC37" s="88"/>
      <c r="VD37" s="88"/>
      <c r="VE37" s="88"/>
      <c r="VF37" s="88"/>
      <c r="VG37" s="88"/>
      <c r="VH37" s="88"/>
      <c r="VI37" s="88"/>
      <c r="VJ37" s="88"/>
      <c r="VK37" s="88"/>
      <c r="VL37" s="88"/>
      <c r="VM37" s="88"/>
      <c r="VN37" s="88"/>
      <c r="VO37" s="88"/>
      <c r="VP37" s="88"/>
      <c r="VQ37" s="88"/>
      <c r="VR37" s="88"/>
      <c r="VS37" s="88"/>
      <c r="VT37" s="88"/>
      <c r="VU37" s="88"/>
      <c r="VV37" s="88"/>
      <c r="VW37" s="88"/>
      <c r="VX37" s="88"/>
      <c r="VY37" s="88"/>
      <c r="VZ37" s="88"/>
      <c r="WA37" s="88"/>
      <c r="WB37" s="88"/>
      <c r="WC37" s="88"/>
      <c r="WD37" s="88"/>
      <c r="WE37" s="88"/>
      <c r="WF37" s="88"/>
      <c r="WG37" s="88"/>
      <c r="WH37" s="88"/>
      <c r="WI37" s="88"/>
      <c r="WJ37" s="88"/>
      <c r="WK37" s="88"/>
      <c r="WL37" s="88"/>
      <c r="WM37" s="88"/>
      <c r="WN37" s="88"/>
      <c r="WO37" s="88"/>
      <c r="WP37" s="88"/>
      <c r="WQ37" s="88"/>
      <c r="WR37" s="88"/>
      <c r="WS37" s="88"/>
      <c r="WT37" s="88"/>
      <c r="WU37" s="88"/>
      <c r="WV37" s="88"/>
      <c r="WW37" s="88"/>
      <c r="WX37" s="88"/>
      <c r="WY37" s="88"/>
      <c r="WZ37" s="88"/>
      <c r="XA37" s="88"/>
      <c r="XB37" s="88"/>
      <c r="XC37" s="88"/>
      <c r="XD37" s="88"/>
      <c r="XE37" s="88"/>
      <c r="XF37" s="88"/>
      <c r="XG37" s="88"/>
      <c r="XH37" s="88"/>
      <c r="XI37" s="88"/>
      <c r="XJ37" s="88"/>
      <c r="XK37" s="88"/>
      <c r="XL37" s="88"/>
      <c r="XM37" s="88"/>
      <c r="XN37" s="88"/>
      <c r="XO37" s="88"/>
      <c r="XP37" s="88"/>
      <c r="XQ37" s="88"/>
      <c r="XR37" s="88"/>
      <c r="XS37" s="88"/>
      <c r="XT37" s="88"/>
      <c r="XU37" s="88"/>
      <c r="XV37" s="88"/>
      <c r="XW37" s="88"/>
      <c r="XX37" s="88"/>
      <c r="XY37" s="88"/>
      <c r="XZ37" s="88"/>
      <c r="YA37" s="88"/>
      <c r="YB37" s="88"/>
      <c r="YC37" s="88"/>
      <c r="YD37" s="88"/>
      <c r="YE37" s="88"/>
      <c r="YF37" s="88"/>
      <c r="YG37" s="88"/>
      <c r="YH37" s="88"/>
      <c r="YI37" s="88"/>
      <c r="YJ37" s="88"/>
      <c r="YK37" s="88"/>
      <c r="YL37" s="88"/>
      <c r="YM37" s="88"/>
      <c r="YN37" s="88"/>
      <c r="YO37" s="88"/>
      <c r="YP37" s="88"/>
      <c r="YQ37" s="88"/>
      <c r="YR37" s="88"/>
      <c r="YS37" s="88"/>
      <c r="YT37" s="88"/>
      <c r="YU37" s="88"/>
      <c r="YV37" s="88"/>
      <c r="YW37" s="88"/>
      <c r="YX37" s="88"/>
      <c r="YY37" s="88"/>
      <c r="YZ37" s="88"/>
      <c r="ZA37" s="88"/>
      <c r="ZB37" s="88"/>
      <c r="ZC37" s="88"/>
      <c r="ZD37" s="88"/>
      <c r="ZE37" s="88"/>
      <c r="ZF37" s="88"/>
      <c r="ZG37" s="88"/>
      <c r="ZH37" s="88"/>
      <c r="ZI37" s="88"/>
      <c r="ZJ37" s="88"/>
      <c r="ZK37" s="88"/>
      <c r="ZL37" s="88"/>
      <c r="ZM37" s="88"/>
      <c r="ZN37" s="88"/>
      <c r="ZO37" s="88"/>
      <c r="ZP37" s="88"/>
      <c r="ZQ37" s="88"/>
      <c r="ZR37" s="88"/>
      <c r="ZS37" s="88"/>
      <c r="ZT37" s="88"/>
      <c r="ZU37" s="88"/>
      <c r="ZV37" s="88"/>
      <c r="ZW37" s="88"/>
      <c r="ZX37" s="88"/>
      <c r="ZY37" s="88"/>
      <c r="ZZ37" s="88"/>
      <c r="AAA37" s="88"/>
      <c r="AAB37" s="88"/>
      <c r="AAC37" s="88"/>
      <c r="AAD37" s="88"/>
      <c r="AAE37" s="88"/>
      <c r="AAF37" s="88"/>
      <c r="AAG37" s="88"/>
      <c r="AAH37" s="88"/>
      <c r="AAI37" s="88"/>
      <c r="AAJ37" s="88"/>
      <c r="AAK37" s="88"/>
      <c r="AAL37" s="88"/>
      <c r="AAM37" s="88"/>
      <c r="AAN37" s="88"/>
      <c r="AAO37" s="88"/>
      <c r="AAP37" s="88"/>
      <c r="AAQ37" s="88"/>
      <c r="AAR37" s="88"/>
      <c r="AAS37" s="88"/>
      <c r="AAT37" s="88"/>
      <c r="AAU37" s="88"/>
      <c r="AAV37" s="88"/>
      <c r="AAW37" s="88"/>
      <c r="AAX37" s="88"/>
      <c r="AAY37" s="88"/>
      <c r="AAZ37" s="88"/>
      <c r="ABA37" s="88"/>
      <c r="ABB37" s="88"/>
      <c r="ABC37" s="88"/>
      <c r="ABD37" s="88"/>
      <c r="ABE37" s="88"/>
      <c r="ABF37" s="88"/>
      <c r="ABG37" s="88"/>
      <c r="ABH37" s="88"/>
      <c r="ABI37" s="88"/>
      <c r="ABJ37" s="88"/>
      <c r="ABK37" s="88"/>
      <c r="ABL37" s="88"/>
      <c r="ABM37" s="88"/>
      <c r="ABN37" s="88"/>
      <c r="ABO37" s="88"/>
      <c r="ABP37" s="88"/>
      <c r="ABQ37" s="88"/>
      <c r="ABR37" s="88"/>
      <c r="ABS37" s="88"/>
      <c r="ABT37" s="88"/>
      <c r="ABU37" s="88"/>
      <c r="ABV37" s="88"/>
      <c r="ABW37" s="88"/>
      <c r="ABX37" s="88"/>
      <c r="ABY37" s="88"/>
      <c r="ABZ37" s="88"/>
      <c r="ACA37" s="88"/>
      <c r="ACB37" s="88"/>
      <c r="ACC37" s="88"/>
      <c r="ACD37" s="88"/>
      <c r="ACE37" s="88"/>
      <c r="ACF37" s="88"/>
      <c r="ACG37" s="88"/>
      <c r="ACH37" s="88"/>
      <c r="ACI37" s="88"/>
      <c r="ACJ37" s="88"/>
      <c r="ACK37" s="88"/>
      <c r="ACL37" s="88"/>
      <c r="ACM37" s="88"/>
      <c r="ACN37" s="88"/>
      <c r="ACO37" s="88"/>
      <c r="ACP37" s="88"/>
      <c r="ACQ37" s="88"/>
      <c r="ACR37" s="88"/>
      <c r="ACS37" s="88"/>
      <c r="ACT37" s="88"/>
      <c r="ACU37" s="88"/>
      <c r="ACV37" s="88"/>
      <c r="ACW37" s="88"/>
      <c r="ACX37" s="88"/>
      <c r="ACY37" s="88"/>
      <c r="ACZ37" s="88"/>
      <c r="ADA37" s="88"/>
      <c r="ADB37" s="88"/>
      <c r="ADC37" s="88"/>
      <c r="ADD37" s="88"/>
      <c r="ADE37" s="88"/>
      <c r="ADF37" s="88"/>
      <c r="ADG37" s="88"/>
      <c r="ADH37" s="88"/>
      <c r="ADI37" s="88"/>
      <c r="ADJ37" s="88"/>
      <c r="ADK37" s="88"/>
      <c r="ADL37" s="88"/>
      <c r="ADM37" s="88"/>
      <c r="ADN37" s="88"/>
      <c r="ADO37" s="88"/>
      <c r="ADP37" s="88"/>
      <c r="ADQ37" s="88"/>
      <c r="ADR37" s="88"/>
      <c r="ADS37" s="88"/>
      <c r="ADT37" s="88"/>
      <c r="ADU37" s="88"/>
      <c r="ADV37" s="88"/>
      <c r="ADW37" s="88"/>
      <c r="ADX37" s="88"/>
      <c r="ADY37" s="88"/>
      <c r="ADZ37" s="88"/>
      <c r="AEA37" s="88"/>
      <c r="AEB37" s="88"/>
      <c r="AEC37" s="88"/>
      <c r="AED37" s="88"/>
      <c r="AEE37" s="88"/>
      <c r="AEF37" s="88"/>
      <c r="AEG37" s="88"/>
      <c r="AEH37" s="88"/>
      <c r="AEI37" s="88"/>
      <c r="AEJ37" s="88"/>
      <c r="AEK37" s="88"/>
      <c r="AEL37" s="88"/>
      <c r="AEM37" s="88"/>
      <c r="AEN37" s="88"/>
      <c r="AEO37" s="88"/>
      <c r="AEP37" s="88"/>
      <c r="AEQ37" s="88"/>
      <c r="AER37" s="88"/>
      <c r="AES37" s="88"/>
      <c r="AET37" s="88"/>
      <c r="AEU37" s="88"/>
      <c r="AEV37" s="88"/>
      <c r="AEW37" s="88"/>
      <c r="AEX37" s="88"/>
      <c r="AEY37" s="88"/>
      <c r="AEZ37" s="88"/>
      <c r="AFA37" s="88"/>
      <c r="AFB37" s="88"/>
      <c r="AFC37" s="88"/>
      <c r="AFD37" s="88"/>
      <c r="AFE37" s="88"/>
      <c r="AFF37" s="88"/>
      <c r="AFG37" s="88"/>
      <c r="AFH37" s="88"/>
      <c r="AFI37" s="88"/>
      <c r="AFJ37" s="88"/>
      <c r="AFK37" s="88"/>
      <c r="AFL37" s="88"/>
      <c r="AFM37" s="88"/>
      <c r="AFN37" s="88"/>
      <c r="AFO37" s="88"/>
      <c r="AFP37" s="88"/>
      <c r="AFQ37" s="88"/>
      <c r="AFR37" s="88"/>
      <c r="AFS37" s="88"/>
      <c r="AFT37" s="88"/>
      <c r="AFU37" s="88"/>
      <c r="AFV37" s="88"/>
      <c r="AFW37" s="88"/>
      <c r="AFX37" s="88"/>
      <c r="AFY37" s="88"/>
      <c r="AFZ37" s="88"/>
      <c r="AGA37" s="88"/>
      <c r="AGB37" s="88"/>
      <c r="AGC37" s="88"/>
      <c r="AGD37" s="88"/>
      <c r="AGE37" s="88"/>
      <c r="AGF37" s="88"/>
      <c r="AGG37" s="88"/>
      <c r="AGH37" s="88"/>
      <c r="AGI37" s="88"/>
      <c r="AGJ37" s="88"/>
      <c r="AGK37" s="88"/>
      <c r="AGL37" s="88"/>
      <c r="AGM37" s="88"/>
      <c r="AGN37" s="88"/>
      <c r="AGO37" s="88"/>
      <c r="AGP37" s="88"/>
      <c r="AGQ37" s="88"/>
      <c r="AGR37" s="88"/>
      <c r="AGS37" s="88"/>
      <c r="AGT37" s="88"/>
      <c r="AGU37" s="88"/>
      <c r="AGV37" s="88"/>
      <c r="AGW37" s="88"/>
      <c r="AGX37" s="88"/>
      <c r="AGY37" s="88"/>
      <c r="AGZ37" s="88"/>
      <c r="AHA37" s="88"/>
      <c r="AHB37" s="88"/>
      <c r="AHC37" s="88"/>
      <c r="AHD37" s="88"/>
      <c r="AHE37" s="88"/>
      <c r="AHF37" s="88"/>
      <c r="AHG37" s="88"/>
      <c r="AHH37" s="88"/>
      <c r="AHI37" s="88"/>
      <c r="AHJ37" s="88"/>
      <c r="AHK37" s="88"/>
      <c r="AHL37" s="88"/>
      <c r="AHM37" s="88"/>
      <c r="AHN37" s="88"/>
      <c r="AHO37" s="88"/>
      <c r="AHP37" s="88"/>
      <c r="AHQ37" s="88"/>
      <c r="AHR37" s="88"/>
      <c r="AHS37" s="88"/>
      <c r="AHT37" s="88"/>
      <c r="AHU37" s="88"/>
      <c r="AHV37" s="88"/>
      <c r="AHW37" s="88"/>
      <c r="AHX37" s="88"/>
      <c r="AHY37" s="88"/>
      <c r="AHZ37" s="88"/>
      <c r="AIA37" s="88"/>
      <c r="AIB37" s="88"/>
      <c r="AIC37" s="88"/>
      <c r="AID37" s="88"/>
      <c r="AIE37" s="88"/>
      <c r="AIF37" s="88"/>
      <c r="AIG37" s="88"/>
      <c r="AIH37" s="88"/>
      <c r="AII37" s="88"/>
      <c r="AIJ37" s="88"/>
      <c r="AIK37" s="88"/>
      <c r="AIL37" s="88"/>
      <c r="AIM37" s="88"/>
      <c r="AIN37" s="88"/>
      <c r="AIO37" s="88"/>
      <c r="AIP37" s="88"/>
      <c r="AIQ37" s="88"/>
      <c r="AIR37" s="88"/>
      <c r="AIS37" s="88"/>
      <c r="AIT37" s="88"/>
      <c r="AIU37" s="88"/>
      <c r="AIV37" s="88"/>
      <c r="AIW37" s="88"/>
      <c r="AIX37" s="88"/>
      <c r="AIY37" s="88"/>
      <c r="AIZ37" s="88"/>
      <c r="AJA37" s="88"/>
      <c r="AJB37" s="88"/>
      <c r="AJC37" s="88"/>
      <c r="AJD37" s="88"/>
      <c r="AJE37" s="88"/>
      <c r="AJF37" s="88"/>
      <c r="AJG37" s="88"/>
      <c r="AJH37" s="88"/>
      <c r="AJI37" s="88"/>
      <c r="AJJ37" s="88"/>
      <c r="AJK37" s="88"/>
      <c r="AJL37" s="88"/>
      <c r="AJM37" s="88"/>
      <c r="AJN37" s="88"/>
      <c r="AJO37" s="88"/>
      <c r="AJP37" s="88"/>
      <c r="AJQ37" s="88"/>
      <c r="AJR37" s="88"/>
      <c r="AJS37" s="88"/>
      <c r="AJT37" s="88"/>
      <c r="AJU37" s="88"/>
      <c r="AJV37" s="88"/>
      <c r="AJW37" s="88"/>
      <c r="AJX37" s="88"/>
      <c r="AJY37" s="88"/>
      <c r="AJZ37" s="88"/>
      <c r="AKA37" s="88"/>
      <c r="AKB37" s="88"/>
      <c r="AKC37" s="88"/>
      <c r="AKD37" s="88"/>
      <c r="AKE37" s="88"/>
      <c r="AKF37" s="88"/>
      <c r="AKG37" s="88"/>
      <c r="AKH37" s="88"/>
      <c r="AKI37" s="88"/>
      <c r="AKJ37" s="88"/>
      <c r="AKK37" s="88"/>
      <c r="AKL37" s="88"/>
      <c r="AKM37" s="88"/>
      <c r="AKN37" s="88"/>
      <c r="AKO37" s="88"/>
      <c r="AKP37" s="88"/>
      <c r="AKQ37" s="88"/>
      <c r="AKR37" s="88"/>
      <c r="AKS37" s="88"/>
      <c r="AKT37" s="88"/>
      <c r="AKU37" s="88"/>
      <c r="AKV37" s="88"/>
      <c r="AKW37" s="88"/>
      <c r="AKX37" s="88"/>
      <c r="AKY37" s="88"/>
      <c r="AKZ37" s="88"/>
      <c r="ALA37" s="88"/>
      <c r="ALB37" s="88"/>
      <c r="ALC37" s="88"/>
      <c r="ALD37" s="88"/>
      <c r="ALE37" s="88"/>
      <c r="ALF37" s="88"/>
      <c r="ALG37" s="88"/>
      <c r="ALH37" s="88"/>
      <c r="ALI37" s="88"/>
      <c r="ALJ37" s="88"/>
      <c r="ALK37" s="88"/>
      <c r="ALL37" s="88"/>
      <c r="ALM37" s="88"/>
      <c r="ALN37" s="88"/>
      <c r="ALO37" s="88"/>
      <c r="ALP37" s="88"/>
      <c r="ALQ37" s="88"/>
      <c r="ALR37" s="88"/>
      <c r="ALS37" s="88"/>
      <c r="ALT37" s="88"/>
      <c r="ALU37" s="88"/>
      <c r="ALV37" s="88"/>
      <c r="ALW37" s="88"/>
      <c r="ALX37" s="88"/>
      <c r="ALY37" s="88"/>
    </row>
    <row r="38" spans="1:1013" ht="45.2" customHeight="1" x14ac:dyDescent="0.25">
      <c r="A38" s="75" t="s">
        <v>38</v>
      </c>
      <c r="B38" s="76" t="s">
        <v>128</v>
      </c>
      <c r="C38" s="76" t="s">
        <v>123</v>
      </c>
      <c r="D38" s="76" t="s">
        <v>124</v>
      </c>
      <c r="E38" s="76" t="s">
        <v>19</v>
      </c>
      <c r="F38" s="77">
        <v>12000</v>
      </c>
      <c r="G38" s="56"/>
      <c r="H38" s="57">
        <f>4000+476.3</f>
        <v>4476.3</v>
      </c>
      <c r="I38" s="57">
        <v>0</v>
      </c>
      <c r="J38" s="57">
        <v>4581.3999999999996</v>
      </c>
    </row>
    <row r="39" spans="1:1013" ht="47.25" customHeight="1" x14ac:dyDescent="0.25">
      <c r="A39" s="45" t="s">
        <v>27</v>
      </c>
      <c r="B39" s="46" t="s">
        <v>136</v>
      </c>
      <c r="C39" s="46" t="s">
        <v>137</v>
      </c>
      <c r="D39" s="46" t="s">
        <v>134</v>
      </c>
      <c r="E39" s="46" t="s">
        <v>19</v>
      </c>
      <c r="F39" s="51" t="s">
        <v>133</v>
      </c>
      <c r="G39" s="27">
        <v>22849.82</v>
      </c>
      <c r="H39" s="27">
        <f>6003+15490+1004.64+2139</f>
        <v>24636.639999999999</v>
      </c>
      <c r="I39" s="19"/>
      <c r="J39" s="19"/>
    </row>
    <row r="40" spans="1:1013" ht="60" x14ac:dyDescent="0.25">
      <c r="A40" s="45" t="s">
        <v>30</v>
      </c>
      <c r="B40" s="46" t="s">
        <v>132</v>
      </c>
      <c r="C40" s="46" t="s">
        <v>135</v>
      </c>
      <c r="D40" s="46" t="s">
        <v>134</v>
      </c>
      <c r="E40" s="46" t="s">
        <v>19</v>
      </c>
      <c r="F40" s="51" t="s">
        <v>133</v>
      </c>
      <c r="G40" s="27">
        <v>14591.2</v>
      </c>
      <c r="H40" s="27">
        <f>5750+1725+1725+3680+4600+463.75</f>
        <v>17943.75</v>
      </c>
      <c r="I40" s="27">
        <v>0</v>
      </c>
      <c r="J40" s="27"/>
    </row>
    <row r="41" spans="1:1013" ht="45" x14ac:dyDescent="0.25">
      <c r="A41" s="45" t="s">
        <v>127</v>
      </c>
      <c r="B41" s="46" t="s">
        <v>129</v>
      </c>
      <c r="C41" s="46" t="s">
        <v>130</v>
      </c>
      <c r="D41" s="46" t="s">
        <v>21</v>
      </c>
      <c r="E41" s="46" t="s">
        <v>19</v>
      </c>
      <c r="F41" s="51" t="s">
        <v>131</v>
      </c>
      <c r="G41" s="27">
        <v>6370.93</v>
      </c>
      <c r="H41" s="15"/>
      <c r="I41" s="15"/>
      <c r="J41" s="15"/>
    </row>
    <row r="42" spans="1:1013" ht="78" customHeight="1" x14ac:dyDescent="0.25">
      <c r="A42" s="58" t="s">
        <v>148</v>
      </c>
      <c r="B42" s="73" t="s">
        <v>146</v>
      </c>
      <c r="C42" s="73" t="s">
        <v>145</v>
      </c>
      <c r="D42" s="73" t="s">
        <v>21</v>
      </c>
      <c r="E42" s="73" t="s">
        <v>19</v>
      </c>
      <c r="F42" s="78" t="s">
        <v>147</v>
      </c>
      <c r="G42" s="27">
        <v>4160</v>
      </c>
      <c r="H42" s="15"/>
      <c r="I42" s="15"/>
      <c r="J42" s="15"/>
    </row>
    <row r="43" spans="1:1013" ht="63" x14ac:dyDescent="0.25">
      <c r="A43" s="69" t="s">
        <v>149</v>
      </c>
      <c r="B43" s="79" t="s">
        <v>151</v>
      </c>
      <c r="C43" s="21" t="s">
        <v>357</v>
      </c>
      <c r="D43" s="11" t="s">
        <v>36</v>
      </c>
      <c r="E43" s="67" t="s">
        <v>11</v>
      </c>
      <c r="F43" s="23" t="s">
        <v>37</v>
      </c>
      <c r="G43" s="15"/>
      <c r="H43" s="14">
        <v>600</v>
      </c>
      <c r="I43" s="15"/>
      <c r="J43" s="15"/>
    </row>
    <row r="44" spans="1:1013" ht="62.25" customHeight="1" x14ac:dyDescent="0.25">
      <c r="A44" s="69" t="s">
        <v>323</v>
      </c>
      <c r="B44" s="79" t="s">
        <v>325</v>
      </c>
      <c r="C44" s="21" t="s">
        <v>324</v>
      </c>
      <c r="D44" s="11" t="s">
        <v>21</v>
      </c>
      <c r="E44" s="67" t="s">
        <v>11</v>
      </c>
      <c r="F44" s="77">
        <v>10000</v>
      </c>
      <c r="G44" s="15"/>
      <c r="H44" s="14">
        <v>9949.42</v>
      </c>
      <c r="I44" s="15"/>
      <c r="J44" s="15"/>
    </row>
    <row r="45" spans="1:1013" ht="63" x14ac:dyDescent="0.25">
      <c r="A45" s="69" t="s">
        <v>150</v>
      </c>
      <c r="B45" s="79" t="s">
        <v>151</v>
      </c>
      <c r="C45" s="21" t="s">
        <v>357</v>
      </c>
      <c r="D45" s="11" t="s">
        <v>36</v>
      </c>
      <c r="E45" s="67" t="s">
        <v>11</v>
      </c>
      <c r="F45" s="23" t="s">
        <v>37</v>
      </c>
      <c r="G45" s="15"/>
      <c r="H45" s="14">
        <v>600</v>
      </c>
      <c r="I45" s="15"/>
      <c r="J45" s="15"/>
    </row>
    <row r="46" spans="1:1013" ht="63" x14ac:dyDescent="0.25">
      <c r="A46" s="69" t="s">
        <v>156</v>
      </c>
      <c r="B46" s="79" t="s">
        <v>157</v>
      </c>
      <c r="C46" s="21" t="s">
        <v>158</v>
      </c>
      <c r="D46" s="67" t="s">
        <v>21</v>
      </c>
      <c r="E46" s="73" t="s">
        <v>19</v>
      </c>
      <c r="F46" s="55">
        <v>5881</v>
      </c>
      <c r="G46" s="27">
        <v>7128.4</v>
      </c>
      <c r="H46" s="15"/>
      <c r="I46" s="15"/>
      <c r="J46" s="15"/>
    </row>
    <row r="47" spans="1:1013" ht="78.75" x14ac:dyDescent="0.25">
      <c r="A47" s="69" t="s">
        <v>162</v>
      </c>
      <c r="B47" s="79" t="s">
        <v>163</v>
      </c>
      <c r="C47" s="21" t="s">
        <v>164</v>
      </c>
      <c r="D47" s="67" t="s">
        <v>21</v>
      </c>
      <c r="E47" s="67" t="s">
        <v>19</v>
      </c>
      <c r="F47" s="55">
        <v>420</v>
      </c>
      <c r="G47" s="27">
        <v>512.4</v>
      </c>
      <c r="H47" s="15"/>
      <c r="I47" s="15"/>
      <c r="J47" s="15"/>
    </row>
    <row r="48" spans="1:1013" ht="55.7" customHeight="1" x14ac:dyDescent="0.25">
      <c r="A48" s="69" t="s">
        <v>165</v>
      </c>
      <c r="B48" s="67" t="s">
        <v>166</v>
      </c>
      <c r="C48" s="67" t="s">
        <v>167</v>
      </c>
      <c r="D48" s="67" t="s">
        <v>21</v>
      </c>
      <c r="E48" s="67" t="s">
        <v>19</v>
      </c>
      <c r="F48" s="55">
        <v>2650</v>
      </c>
      <c r="G48" s="27">
        <v>3378.49</v>
      </c>
      <c r="H48" s="27">
        <v>0</v>
      </c>
      <c r="I48" s="87">
        <v>0</v>
      </c>
      <c r="J48" s="87"/>
    </row>
    <row r="49" spans="1:16380" ht="99.2" customHeight="1" x14ac:dyDescent="0.25">
      <c r="A49" s="69" t="s">
        <v>169</v>
      </c>
      <c r="B49" s="67" t="s">
        <v>170</v>
      </c>
      <c r="C49" s="67" t="s">
        <v>168</v>
      </c>
      <c r="D49" s="67" t="s">
        <v>21</v>
      </c>
      <c r="E49" s="67" t="s">
        <v>107</v>
      </c>
      <c r="F49" s="55" t="s">
        <v>171</v>
      </c>
      <c r="G49" s="27">
        <v>22400</v>
      </c>
      <c r="H49" s="27">
        <f>10500+10500</f>
        <v>21000</v>
      </c>
      <c r="I49" s="15"/>
      <c r="J49" s="15"/>
    </row>
    <row r="50" spans="1:16380" s="89" customFormat="1" ht="99.2" customHeight="1" x14ac:dyDescent="0.25">
      <c r="A50" s="69" t="s">
        <v>173</v>
      </c>
      <c r="B50" s="67" t="s">
        <v>172</v>
      </c>
      <c r="C50" s="108" t="s">
        <v>433</v>
      </c>
      <c r="D50" s="67" t="s">
        <v>21</v>
      </c>
      <c r="E50" s="67" t="s">
        <v>19</v>
      </c>
      <c r="F50" s="55" t="s">
        <v>174</v>
      </c>
      <c r="G50" s="27"/>
      <c r="H50" s="27">
        <f>2800+5000-400</f>
        <v>7400</v>
      </c>
      <c r="I50" s="27">
        <f>7600+7600-7600</f>
        <v>7600</v>
      </c>
      <c r="J50" s="27"/>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c r="HE50" s="88"/>
      <c r="HF50" s="88"/>
      <c r="HG50" s="88"/>
      <c r="HH50" s="88"/>
      <c r="HI50" s="88"/>
      <c r="HJ50" s="88"/>
      <c r="HK50" s="88"/>
      <c r="HL50" s="88"/>
      <c r="HM50" s="88"/>
      <c r="HN50" s="88"/>
      <c r="HO50" s="88"/>
      <c r="HP50" s="88"/>
      <c r="HQ50" s="88"/>
      <c r="HR50" s="88"/>
      <c r="HS50" s="88"/>
      <c r="HT50" s="88"/>
      <c r="HU50" s="88"/>
      <c r="HV50" s="88"/>
      <c r="HW50" s="88"/>
      <c r="HX50" s="88"/>
      <c r="HY50" s="88"/>
      <c r="HZ50" s="88"/>
      <c r="IA50" s="88"/>
      <c r="IB50" s="88"/>
      <c r="IC50" s="88"/>
      <c r="ID50" s="88"/>
      <c r="IE50" s="88"/>
      <c r="IF50" s="88"/>
      <c r="IG50" s="88"/>
      <c r="IH50" s="88"/>
      <c r="II50" s="88"/>
      <c r="IJ50" s="88"/>
      <c r="IK50" s="88"/>
      <c r="IL50" s="88"/>
      <c r="IM50" s="88"/>
      <c r="IN50" s="88"/>
      <c r="IO50" s="88"/>
      <c r="IP50" s="88"/>
      <c r="IQ50" s="88"/>
      <c r="IR50" s="88"/>
      <c r="IS50" s="88"/>
      <c r="IT50" s="88"/>
      <c r="IU50" s="88"/>
      <c r="IV50" s="88"/>
      <c r="IW50" s="88"/>
      <c r="IX50" s="88"/>
      <c r="IY50" s="88"/>
      <c r="IZ50" s="88"/>
      <c r="JA50" s="88"/>
      <c r="JB50" s="88"/>
      <c r="JC50" s="88"/>
      <c r="JD50" s="88"/>
      <c r="JE50" s="88"/>
      <c r="JF50" s="88"/>
      <c r="JG50" s="88"/>
      <c r="JH50" s="88"/>
      <c r="JI50" s="88"/>
      <c r="JJ50" s="88"/>
      <c r="JK50" s="88"/>
      <c r="JL50" s="88"/>
      <c r="JM50" s="88"/>
      <c r="JN50" s="88"/>
      <c r="JO50" s="88"/>
      <c r="JP50" s="88"/>
      <c r="JQ50" s="88"/>
      <c r="JR50" s="88"/>
      <c r="JS50" s="88"/>
      <c r="JT50" s="88"/>
      <c r="JU50" s="88"/>
      <c r="JV50" s="88"/>
      <c r="JW50" s="88"/>
      <c r="JX50" s="88"/>
      <c r="JY50" s="88"/>
      <c r="JZ50" s="88"/>
      <c r="KA50" s="88"/>
      <c r="KB50" s="88"/>
      <c r="KC50" s="88"/>
      <c r="KD50" s="88"/>
      <c r="KE50" s="88"/>
      <c r="KF50" s="88"/>
      <c r="KG50" s="88"/>
      <c r="KH50" s="88"/>
      <c r="KI50" s="88"/>
      <c r="KJ50" s="88"/>
      <c r="KK50" s="88"/>
      <c r="KL50" s="88"/>
      <c r="KM50" s="88"/>
      <c r="KN50" s="88"/>
      <c r="KO50" s="88"/>
      <c r="KP50" s="88"/>
      <c r="KQ50" s="88"/>
      <c r="KR50" s="88"/>
      <c r="KS50" s="88"/>
      <c r="KT50" s="88"/>
      <c r="KU50" s="88"/>
      <c r="KV50" s="88"/>
      <c r="KW50" s="88"/>
      <c r="KX50" s="88"/>
      <c r="KY50" s="88"/>
      <c r="KZ50" s="88"/>
      <c r="LA50" s="88"/>
      <c r="LB50" s="88"/>
      <c r="LC50" s="88"/>
      <c r="LD50" s="88"/>
      <c r="LE50" s="88"/>
      <c r="LF50" s="88"/>
      <c r="LG50" s="88"/>
      <c r="LH50" s="88"/>
      <c r="LI50" s="88"/>
      <c r="LJ50" s="88"/>
      <c r="LK50" s="88"/>
      <c r="LL50" s="88"/>
      <c r="LM50" s="88"/>
      <c r="LN50" s="88"/>
      <c r="LO50" s="88"/>
      <c r="LP50" s="88"/>
      <c r="LQ50" s="88"/>
      <c r="LR50" s="88"/>
      <c r="LS50" s="88"/>
      <c r="LT50" s="88"/>
      <c r="LU50" s="88"/>
      <c r="LV50" s="88"/>
      <c r="LW50" s="88"/>
      <c r="LX50" s="88"/>
      <c r="LY50" s="88"/>
      <c r="LZ50" s="88"/>
      <c r="MA50" s="88"/>
      <c r="MB50" s="88"/>
      <c r="MC50" s="88"/>
      <c r="MD50" s="88"/>
      <c r="ME50" s="88"/>
      <c r="MF50" s="88"/>
      <c r="MG50" s="88"/>
      <c r="MH50" s="88"/>
      <c r="MI50" s="88"/>
      <c r="MJ50" s="88"/>
      <c r="MK50" s="88"/>
      <c r="ML50" s="88"/>
      <c r="MM50" s="88"/>
      <c r="MN50" s="88"/>
      <c r="MO50" s="88"/>
      <c r="MP50" s="88"/>
      <c r="MQ50" s="88"/>
      <c r="MR50" s="88"/>
      <c r="MS50" s="88"/>
      <c r="MT50" s="88"/>
      <c r="MU50" s="88"/>
      <c r="MV50" s="88"/>
      <c r="MW50" s="88"/>
      <c r="MX50" s="88"/>
      <c r="MY50" s="88"/>
      <c r="MZ50" s="88"/>
      <c r="NA50" s="88"/>
      <c r="NB50" s="88"/>
      <c r="NC50" s="88"/>
      <c r="ND50" s="88"/>
      <c r="NE50" s="88"/>
      <c r="NF50" s="88"/>
      <c r="NG50" s="88"/>
      <c r="NH50" s="88"/>
      <c r="NI50" s="88"/>
      <c r="NJ50" s="88"/>
      <c r="NK50" s="88"/>
      <c r="NL50" s="88"/>
      <c r="NM50" s="88"/>
      <c r="NN50" s="88"/>
      <c r="NO50" s="88"/>
      <c r="NP50" s="88"/>
      <c r="NQ50" s="88"/>
      <c r="NR50" s="88"/>
      <c r="NS50" s="88"/>
      <c r="NT50" s="88"/>
      <c r="NU50" s="88"/>
      <c r="NV50" s="88"/>
      <c r="NW50" s="88"/>
      <c r="NX50" s="88"/>
      <c r="NY50" s="88"/>
      <c r="NZ50" s="88"/>
      <c r="OA50" s="88"/>
      <c r="OB50" s="88"/>
      <c r="OC50" s="88"/>
      <c r="OD50" s="88"/>
      <c r="OE50" s="88"/>
      <c r="OF50" s="88"/>
      <c r="OG50" s="88"/>
      <c r="OH50" s="88"/>
      <c r="OI50" s="88"/>
      <c r="OJ50" s="88"/>
      <c r="OK50" s="88"/>
      <c r="OL50" s="88"/>
      <c r="OM50" s="88"/>
      <c r="ON50" s="88"/>
      <c r="OO50" s="88"/>
      <c r="OP50" s="88"/>
      <c r="OQ50" s="88"/>
      <c r="OR50" s="88"/>
      <c r="OS50" s="88"/>
      <c r="OT50" s="88"/>
      <c r="OU50" s="88"/>
      <c r="OV50" s="88"/>
      <c r="OW50" s="88"/>
      <c r="OX50" s="88"/>
      <c r="OY50" s="88"/>
      <c r="OZ50" s="88"/>
      <c r="PA50" s="88"/>
      <c r="PB50" s="88"/>
      <c r="PC50" s="88"/>
      <c r="PD50" s="88"/>
      <c r="PE50" s="88"/>
      <c r="PF50" s="88"/>
      <c r="PG50" s="88"/>
      <c r="PH50" s="88"/>
      <c r="PI50" s="88"/>
      <c r="PJ50" s="88"/>
      <c r="PK50" s="88"/>
      <c r="PL50" s="88"/>
      <c r="PM50" s="88"/>
      <c r="PN50" s="88"/>
      <c r="PO50" s="88"/>
      <c r="PP50" s="88"/>
      <c r="PQ50" s="88"/>
      <c r="PR50" s="88"/>
      <c r="PS50" s="88"/>
      <c r="PT50" s="88"/>
      <c r="PU50" s="88"/>
      <c r="PV50" s="88"/>
      <c r="PW50" s="88"/>
      <c r="PX50" s="88"/>
      <c r="PY50" s="88"/>
      <c r="PZ50" s="88"/>
      <c r="QA50" s="88"/>
      <c r="QB50" s="88"/>
      <c r="QC50" s="88"/>
      <c r="QD50" s="88"/>
      <c r="QE50" s="88"/>
      <c r="QF50" s="88"/>
      <c r="QG50" s="88"/>
      <c r="QH50" s="88"/>
      <c r="QI50" s="88"/>
      <c r="QJ50" s="88"/>
      <c r="QK50" s="88"/>
      <c r="QL50" s="88"/>
      <c r="QM50" s="88"/>
      <c r="QN50" s="88"/>
      <c r="QO50" s="88"/>
      <c r="QP50" s="88"/>
      <c r="QQ50" s="88"/>
      <c r="QR50" s="88"/>
      <c r="QS50" s="88"/>
      <c r="QT50" s="88"/>
      <c r="QU50" s="88"/>
      <c r="QV50" s="88"/>
      <c r="QW50" s="88"/>
      <c r="QX50" s="88"/>
      <c r="QY50" s="88"/>
      <c r="QZ50" s="88"/>
      <c r="RA50" s="88"/>
      <c r="RB50" s="88"/>
      <c r="RC50" s="88"/>
      <c r="RD50" s="88"/>
      <c r="RE50" s="88"/>
      <c r="RF50" s="88"/>
      <c r="RG50" s="88"/>
      <c r="RH50" s="88"/>
      <c r="RI50" s="88"/>
      <c r="RJ50" s="88"/>
      <c r="RK50" s="88"/>
      <c r="RL50" s="88"/>
      <c r="RM50" s="88"/>
      <c r="RN50" s="88"/>
      <c r="RO50" s="88"/>
      <c r="RP50" s="88"/>
      <c r="RQ50" s="88"/>
      <c r="RR50" s="88"/>
      <c r="RS50" s="88"/>
      <c r="RT50" s="88"/>
      <c r="RU50" s="88"/>
      <c r="RV50" s="88"/>
      <c r="RW50" s="88"/>
      <c r="RX50" s="88"/>
      <c r="RY50" s="88"/>
      <c r="RZ50" s="88"/>
      <c r="SA50" s="88"/>
      <c r="SB50" s="88"/>
      <c r="SC50" s="88"/>
      <c r="SD50" s="88"/>
      <c r="SE50" s="88"/>
      <c r="SF50" s="88"/>
      <c r="SG50" s="88"/>
      <c r="SH50" s="88"/>
      <c r="SI50" s="88"/>
      <c r="SJ50" s="88"/>
      <c r="SK50" s="88"/>
      <c r="SL50" s="88"/>
      <c r="SM50" s="88"/>
      <c r="SN50" s="88"/>
      <c r="SO50" s="88"/>
      <c r="SP50" s="88"/>
      <c r="SQ50" s="88"/>
      <c r="SR50" s="88"/>
      <c r="SS50" s="88"/>
      <c r="ST50" s="88"/>
      <c r="SU50" s="88"/>
      <c r="SV50" s="88"/>
      <c r="SW50" s="88"/>
      <c r="SX50" s="88"/>
      <c r="SY50" s="88"/>
      <c r="SZ50" s="88"/>
      <c r="TA50" s="88"/>
      <c r="TB50" s="88"/>
      <c r="TC50" s="88"/>
      <c r="TD50" s="88"/>
      <c r="TE50" s="88"/>
      <c r="TF50" s="88"/>
      <c r="TG50" s="88"/>
      <c r="TH50" s="88"/>
      <c r="TI50" s="88"/>
      <c r="TJ50" s="88"/>
      <c r="TK50" s="88"/>
      <c r="TL50" s="88"/>
      <c r="TM50" s="88"/>
      <c r="TN50" s="88"/>
      <c r="TO50" s="88"/>
      <c r="TP50" s="88"/>
      <c r="TQ50" s="88"/>
      <c r="TR50" s="88"/>
      <c r="TS50" s="88"/>
      <c r="TT50" s="88"/>
      <c r="TU50" s="88"/>
      <c r="TV50" s="88"/>
      <c r="TW50" s="88"/>
      <c r="TX50" s="88"/>
      <c r="TY50" s="88"/>
      <c r="TZ50" s="88"/>
      <c r="UA50" s="88"/>
      <c r="UB50" s="88"/>
      <c r="UC50" s="88"/>
      <c r="UD50" s="88"/>
      <c r="UE50" s="88"/>
      <c r="UF50" s="88"/>
      <c r="UG50" s="88"/>
      <c r="UH50" s="88"/>
      <c r="UI50" s="88"/>
      <c r="UJ50" s="88"/>
      <c r="UK50" s="88"/>
      <c r="UL50" s="88"/>
      <c r="UM50" s="88"/>
      <c r="UN50" s="88"/>
      <c r="UO50" s="88"/>
      <c r="UP50" s="88"/>
      <c r="UQ50" s="88"/>
      <c r="UR50" s="88"/>
      <c r="US50" s="88"/>
      <c r="UT50" s="88"/>
      <c r="UU50" s="88"/>
      <c r="UV50" s="88"/>
      <c r="UW50" s="88"/>
      <c r="UX50" s="88"/>
      <c r="UY50" s="88"/>
      <c r="UZ50" s="88"/>
      <c r="VA50" s="88"/>
      <c r="VB50" s="88"/>
      <c r="VC50" s="88"/>
      <c r="VD50" s="88"/>
      <c r="VE50" s="88"/>
      <c r="VF50" s="88"/>
      <c r="VG50" s="88"/>
      <c r="VH50" s="88"/>
      <c r="VI50" s="88"/>
      <c r="VJ50" s="88"/>
      <c r="VK50" s="88"/>
      <c r="VL50" s="88"/>
      <c r="VM50" s="88"/>
      <c r="VN50" s="88"/>
      <c r="VO50" s="88"/>
      <c r="VP50" s="88"/>
      <c r="VQ50" s="88"/>
      <c r="VR50" s="88"/>
      <c r="VS50" s="88"/>
      <c r="VT50" s="88"/>
      <c r="VU50" s="88"/>
      <c r="VV50" s="88"/>
      <c r="VW50" s="88"/>
      <c r="VX50" s="88"/>
      <c r="VY50" s="88"/>
      <c r="VZ50" s="88"/>
      <c r="WA50" s="88"/>
      <c r="WB50" s="88"/>
      <c r="WC50" s="88"/>
      <c r="WD50" s="88"/>
      <c r="WE50" s="88"/>
      <c r="WF50" s="88"/>
      <c r="WG50" s="88"/>
      <c r="WH50" s="88"/>
      <c r="WI50" s="88"/>
      <c r="WJ50" s="88"/>
      <c r="WK50" s="88"/>
      <c r="WL50" s="88"/>
      <c r="WM50" s="88"/>
      <c r="WN50" s="88"/>
      <c r="WO50" s="88"/>
      <c r="WP50" s="88"/>
      <c r="WQ50" s="88"/>
      <c r="WR50" s="88"/>
      <c r="WS50" s="88"/>
      <c r="WT50" s="88"/>
      <c r="WU50" s="88"/>
      <c r="WV50" s="88"/>
      <c r="WW50" s="88"/>
      <c r="WX50" s="88"/>
      <c r="WY50" s="88"/>
      <c r="WZ50" s="88"/>
      <c r="XA50" s="88"/>
      <c r="XB50" s="88"/>
      <c r="XC50" s="88"/>
      <c r="XD50" s="88"/>
      <c r="XE50" s="88"/>
      <c r="XF50" s="88"/>
      <c r="XG50" s="88"/>
      <c r="XH50" s="88"/>
      <c r="XI50" s="88"/>
      <c r="XJ50" s="88"/>
      <c r="XK50" s="88"/>
      <c r="XL50" s="88"/>
      <c r="XM50" s="88"/>
      <c r="XN50" s="88"/>
      <c r="XO50" s="88"/>
      <c r="XP50" s="88"/>
      <c r="XQ50" s="88"/>
      <c r="XR50" s="88"/>
      <c r="XS50" s="88"/>
      <c r="XT50" s="88"/>
      <c r="XU50" s="88"/>
      <c r="XV50" s="88"/>
      <c r="XW50" s="88"/>
      <c r="XX50" s="88"/>
      <c r="XY50" s="88"/>
      <c r="XZ50" s="88"/>
      <c r="YA50" s="88"/>
      <c r="YB50" s="88"/>
      <c r="YC50" s="88"/>
      <c r="YD50" s="88"/>
      <c r="YE50" s="88"/>
      <c r="YF50" s="88"/>
      <c r="YG50" s="88"/>
      <c r="YH50" s="88"/>
      <c r="YI50" s="88"/>
      <c r="YJ50" s="88"/>
      <c r="YK50" s="88"/>
      <c r="YL50" s="88"/>
      <c r="YM50" s="88"/>
      <c r="YN50" s="88"/>
      <c r="YO50" s="88"/>
      <c r="YP50" s="88"/>
      <c r="YQ50" s="88"/>
      <c r="YR50" s="88"/>
      <c r="YS50" s="88"/>
      <c r="YT50" s="88"/>
      <c r="YU50" s="88"/>
      <c r="YV50" s="88"/>
      <c r="YW50" s="88"/>
      <c r="YX50" s="88"/>
      <c r="YY50" s="88"/>
      <c r="YZ50" s="88"/>
      <c r="ZA50" s="88"/>
      <c r="ZB50" s="88"/>
      <c r="ZC50" s="88"/>
      <c r="ZD50" s="88"/>
      <c r="ZE50" s="88"/>
      <c r="ZF50" s="88"/>
      <c r="ZG50" s="88"/>
      <c r="ZH50" s="88"/>
      <c r="ZI50" s="88"/>
      <c r="ZJ50" s="88"/>
      <c r="ZK50" s="88"/>
      <c r="ZL50" s="88"/>
      <c r="ZM50" s="88"/>
      <c r="ZN50" s="88"/>
      <c r="ZO50" s="88"/>
      <c r="ZP50" s="88"/>
      <c r="ZQ50" s="88"/>
      <c r="ZR50" s="88"/>
      <c r="ZS50" s="88"/>
      <c r="ZT50" s="88"/>
      <c r="ZU50" s="88"/>
      <c r="ZV50" s="88"/>
      <c r="ZW50" s="88"/>
      <c r="ZX50" s="88"/>
      <c r="ZY50" s="88"/>
      <c r="ZZ50" s="88"/>
      <c r="AAA50" s="88"/>
      <c r="AAB50" s="88"/>
      <c r="AAC50" s="88"/>
      <c r="AAD50" s="88"/>
      <c r="AAE50" s="88"/>
      <c r="AAF50" s="88"/>
      <c r="AAG50" s="88"/>
      <c r="AAH50" s="88"/>
      <c r="AAI50" s="88"/>
      <c r="AAJ50" s="88"/>
      <c r="AAK50" s="88"/>
      <c r="AAL50" s="88"/>
      <c r="AAM50" s="88"/>
      <c r="AAN50" s="88"/>
      <c r="AAO50" s="88"/>
      <c r="AAP50" s="88"/>
      <c r="AAQ50" s="88"/>
      <c r="AAR50" s="88"/>
      <c r="AAS50" s="88"/>
      <c r="AAT50" s="88"/>
      <c r="AAU50" s="88"/>
      <c r="AAV50" s="88"/>
      <c r="AAW50" s="88"/>
      <c r="AAX50" s="88"/>
      <c r="AAY50" s="88"/>
      <c r="AAZ50" s="88"/>
      <c r="ABA50" s="88"/>
      <c r="ABB50" s="88"/>
      <c r="ABC50" s="88"/>
      <c r="ABD50" s="88"/>
      <c r="ABE50" s="88"/>
      <c r="ABF50" s="88"/>
      <c r="ABG50" s="88"/>
      <c r="ABH50" s="88"/>
      <c r="ABI50" s="88"/>
      <c r="ABJ50" s="88"/>
      <c r="ABK50" s="88"/>
      <c r="ABL50" s="88"/>
      <c r="ABM50" s="88"/>
      <c r="ABN50" s="88"/>
      <c r="ABO50" s="88"/>
      <c r="ABP50" s="88"/>
      <c r="ABQ50" s="88"/>
      <c r="ABR50" s="88"/>
      <c r="ABS50" s="88"/>
      <c r="ABT50" s="88"/>
      <c r="ABU50" s="88"/>
      <c r="ABV50" s="88"/>
      <c r="ABW50" s="88"/>
      <c r="ABX50" s="88"/>
      <c r="ABY50" s="88"/>
      <c r="ABZ50" s="88"/>
      <c r="ACA50" s="88"/>
      <c r="ACB50" s="88"/>
      <c r="ACC50" s="88"/>
      <c r="ACD50" s="88"/>
      <c r="ACE50" s="88"/>
      <c r="ACF50" s="88"/>
      <c r="ACG50" s="88"/>
      <c r="ACH50" s="88"/>
      <c r="ACI50" s="88"/>
      <c r="ACJ50" s="88"/>
      <c r="ACK50" s="88"/>
      <c r="ACL50" s="88"/>
      <c r="ACM50" s="88"/>
      <c r="ACN50" s="88"/>
      <c r="ACO50" s="88"/>
      <c r="ACP50" s="88"/>
      <c r="ACQ50" s="88"/>
      <c r="ACR50" s="88"/>
      <c r="ACS50" s="88"/>
      <c r="ACT50" s="88"/>
      <c r="ACU50" s="88"/>
      <c r="ACV50" s="88"/>
      <c r="ACW50" s="88"/>
      <c r="ACX50" s="88"/>
      <c r="ACY50" s="88"/>
      <c r="ACZ50" s="88"/>
      <c r="ADA50" s="88"/>
      <c r="ADB50" s="88"/>
      <c r="ADC50" s="88"/>
      <c r="ADD50" s="88"/>
      <c r="ADE50" s="88"/>
      <c r="ADF50" s="88"/>
      <c r="ADG50" s="88"/>
      <c r="ADH50" s="88"/>
      <c r="ADI50" s="88"/>
      <c r="ADJ50" s="88"/>
      <c r="ADK50" s="88"/>
      <c r="ADL50" s="88"/>
      <c r="ADM50" s="88"/>
      <c r="ADN50" s="88"/>
      <c r="ADO50" s="88"/>
      <c r="ADP50" s="88"/>
      <c r="ADQ50" s="88"/>
      <c r="ADR50" s="88"/>
      <c r="ADS50" s="88"/>
      <c r="ADT50" s="88"/>
      <c r="ADU50" s="88"/>
      <c r="ADV50" s="88"/>
      <c r="ADW50" s="88"/>
      <c r="ADX50" s="88"/>
      <c r="ADY50" s="88"/>
      <c r="ADZ50" s="88"/>
      <c r="AEA50" s="88"/>
      <c r="AEB50" s="88"/>
      <c r="AEC50" s="88"/>
      <c r="AED50" s="88"/>
      <c r="AEE50" s="88"/>
      <c r="AEF50" s="88"/>
      <c r="AEG50" s="88"/>
      <c r="AEH50" s="88"/>
      <c r="AEI50" s="88"/>
      <c r="AEJ50" s="88"/>
      <c r="AEK50" s="88"/>
      <c r="AEL50" s="88"/>
      <c r="AEM50" s="88"/>
      <c r="AEN50" s="88"/>
      <c r="AEO50" s="88"/>
      <c r="AEP50" s="88"/>
      <c r="AEQ50" s="88"/>
      <c r="AER50" s="88"/>
      <c r="AES50" s="88"/>
      <c r="AET50" s="88"/>
      <c r="AEU50" s="88"/>
      <c r="AEV50" s="88"/>
      <c r="AEW50" s="88"/>
      <c r="AEX50" s="88"/>
      <c r="AEY50" s="88"/>
      <c r="AEZ50" s="88"/>
      <c r="AFA50" s="88"/>
      <c r="AFB50" s="88"/>
      <c r="AFC50" s="88"/>
      <c r="AFD50" s="88"/>
      <c r="AFE50" s="88"/>
      <c r="AFF50" s="88"/>
      <c r="AFG50" s="88"/>
      <c r="AFH50" s="88"/>
      <c r="AFI50" s="88"/>
      <c r="AFJ50" s="88"/>
      <c r="AFK50" s="88"/>
      <c r="AFL50" s="88"/>
      <c r="AFM50" s="88"/>
      <c r="AFN50" s="88"/>
      <c r="AFO50" s="88"/>
      <c r="AFP50" s="88"/>
      <c r="AFQ50" s="88"/>
      <c r="AFR50" s="88"/>
      <c r="AFS50" s="88"/>
      <c r="AFT50" s="88"/>
      <c r="AFU50" s="88"/>
      <c r="AFV50" s="88"/>
      <c r="AFW50" s="88"/>
      <c r="AFX50" s="88"/>
      <c r="AFY50" s="88"/>
      <c r="AFZ50" s="88"/>
      <c r="AGA50" s="88"/>
      <c r="AGB50" s="88"/>
      <c r="AGC50" s="88"/>
      <c r="AGD50" s="88"/>
      <c r="AGE50" s="88"/>
      <c r="AGF50" s="88"/>
      <c r="AGG50" s="88"/>
      <c r="AGH50" s="88"/>
      <c r="AGI50" s="88"/>
      <c r="AGJ50" s="88"/>
      <c r="AGK50" s="88"/>
      <c r="AGL50" s="88"/>
      <c r="AGM50" s="88"/>
      <c r="AGN50" s="88"/>
      <c r="AGO50" s="88"/>
      <c r="AGP50" s="88"/>
      <c r="AGQ50" s="88"/>
      <c r="AGR50" s="88"/>
      <c r="AGS50" s="88"/>
      <c r="AGT50" s="88"/>
      <c r="AGU50" s="88"/>
      <c r="AGV50" s="88"/>
      <c r="AGW50" s="88"/>
      <c r="AGX50" s="88"/>
      <c r="AGY50" s="88"/>
      <c r="AGZ50" s="88"/>
      <c r="AHA50" s="88"/>
      <c r="AHB50" s="88"/>
      <c r="AHC50" s="88"/>
      <c r="AHD50" s="88"/>
      <c r="AHE50" s="88"/>
      <c r="AHF50" s="88"/>
      <c r="AHG50" s="88"/>
      <c r="AHH50" s="88"/>
      <c r="AHI50" s="88"/>
      <c r="AHJ50" s="88"/>
      <c r="AHK50" s="88"/>
      <c r="AHL50" s="88"/>
      <c r="AHM50" s="88"/>
      <c r="AHN50" s="88"/>
      <c r="AHO50" s="88"/>
      <c r="AHP50" s="88"/>
      <c r="AHQ50" s="88"/>
      <c r="AHR50" s="88"/>
      <c r="AHS50" s="88"/>
      <c r="AHT50" s="88"/>
      <c r="AHU50" s="88"/>
      <c r="AHV50" s="88"/>
      <c r="AHW50" s="88"/>
      <c r="AHX50" s="88"/>
      <c r="AHY50" s="88"/>
      <c r="AHZ50" s="88"/>
      <c r="AIA50" s="88"/>
      <c r="AIB50" s="88"/>
      <c r="AIC50" s="88"/>
      <c r="AID50" s="88"/>
      <c r="AIE50" s="88"/>
      <c r="AIF50" s="88"/>
      <c r="AIG50" s="88"/>
      <c r="AIH50" s="88"/>
      <c r="AII50" s="88"/>
      <c r="AIJ50" s="88"/>
      <c r="AIK50" s="88"/>
      <c r="AIL50" s="88"/>
      <c r="AIM50" s="88"/>
      <c r="AIN50" s="88"/>
      <c r="AIO50" s="88"/>
      <c r="AIP50" s="88"/>
      <c r="AIQ50" s="88"/>
      <c r="AIR50" s="88"/>
      <c r="AIS50" s="88"/>
      <c r="AIT50" s="88"/>
      <c r="AIU50" s="88"/>
      <c r="AIV50" s="88"/>
      <c r="AIW50" s="88"/>
      <c r="AIX50" s="88"/>
      <c r="AIY50" s="88"/>
      <c r="AIZ50" s="88"/>
      <c r="AJA50" s="88"/>
      <c r="AJB50" s="88"/>
      <c r="AJC50" s="88"/>
      <c r="AJD50" s="88"/>
      <c r="AJE50" s="88"/>
      <c r="AJF50" s="88"/>
      <c r="AJG50" s="88"/>
      <c r="AJH50" s="88"/>
      <c r="AJI50" s="88"/>
      <c r="AJJ50" s="88"/>
      <c r="AJK50" s="88"/>
      <c r="AJL50" s="88"/>
      <c r="AJM50" s="88"/>
      <c r="AJN50" s="88"/>
      <c r="AJO50" s="88"/>
      <c r="AJP50" s="88"/>
      <c r="AJQ50" s="88"/>
      <c r="AJR50" s="88"/>
      <c r="AJS50" s="88"/>
      <c r="AJT50" s="88"/>
      <c r="AJU50" s="88"/>
      <c r="AJV50" s="88"/>
      <c r="AJW50" s="88"/>
      <c r="AJX50" s="88"/>
      <c r="AJY50" s="88"/>
      <c r="AJZ50" s="88"/>
      <c r="AKA50" s="88"/>
      <c r="AKB50" s="88"/>
      <c r="AKC50" s="88"/>
      <c r="AKD50" s="88"/>
      <c r="AKE50" s="88"/>
      <c r="AKF50" s="88"/>
      <c r="AKG50" s="88"/>
      <c r="AKH50" s="88"/>
      <c r="AKI50" s="88"/>
      <c r="AKJ50" s="88"/>
      <c r="AKK50" s="88"/>
      <c r="AKL50" s="88"/>
      <c r="AKM50" s="88"/>
      <c r="AKN50" s="88"/>
      <c r="AKO50" s="88"/>
      <c r="AKP50" s="88"/>
      <c r="AKQ50" s="88"/>
      <c r="AKR50" s="88"/>
      <c r="AKS50" s="88"/>
      <c r="AKT50" s="88"/>
      <c r="AKU50" s="88"/>
      <c r="AKV50" s="88"/>
      <c r="AKW50" s="88"/>
      <c r="AKX50" s="88"/>
      <c r="AKY50" s="88"/>
      <c r="AKZ50" s="88"/>
      <c r="ALA50" s="88"/>
      <c r="ALB50" s="88"/>
      <c r="ALC50" s="88"/>
      <c r="ALD50" s="88"/>
      <c r="ALE50" s="88"/>
      <c r="ALF50" s="88"/>
      <c r="ALG50" s="88"/>
      <c r="ALH50" s="88"/>
      <c r="ALI50" s="88"/>
      <c r="ALJ50" s="88"/>
      <c r="ALK50" s="88"/>
      <c r="ALL50" s="88"/>
      <c r="ALM50" s="88"/>
      <c r="ALN50" s="88"/>
      <c r="ALO50" s="88"/>
      <c r="ALP50" s="88"/>
      <c r="ALQ50" s="88"/>
      <c r="ALR50" s="88"/>
      <c r="ALS50" s="88"/>
      <c r="ALT50" s="88"/>
      <c r="ALU50" s="88"/>
      <c r="ALV50" s="88"/>
      <c r="ALW50" s="88"/>
      <c r="ALX50" s="88"/>
      <c r="ALY50" s="88"/>
    </row>
    <row r="51" spans="1:16380" s="89" customFormat="1" ht="132" customHeight="1" x14ac:dyDescent="0.25">
      <c r="A51" s="69" t="s">
        <v>78</v>
      </c>
      <c r="B51" s="67" t="s">
        <v>177</v>
      </c>
      <c r="C51" s="67" t="s">
        <v>176</v>
      </c>
      <c r="D51" s="67" t="s">
        <v>175</v>
      </c>
      <c r="E51" s="67" t="s">
        <v>19</v>
      </c>
      <c r="F51" s="55">
        <v>7000</v>
      </c>
      <c r="G51" s="27"/>
      <c r="H51" s="27">
        <f>900+900+900+762</f>
        <v>3462</v>
      </c>
      <c r="I51" s="27">
        <f>900+228</f>
        <v>1128</v>
      </c>
      <c r="J51" s="27">
        <v>900</v>
      </c>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c r="HE51" s="88"/>
      <c r="HF51" s="88"/>
      <c r="HG51" s="88"/>
      <c r="HH51" s="88"/>
      <c r="HI51" s="88"/>
      <c r="HJ51" s="88"/>
      <c r="HK51" s="88"/>
      <c r="HL51" s="88"/>
      <c r="HM51" s="88"/>
      <c r="HN51" s="88"/>
      <c r="HO51" s="88"/>
      <c r="HP51" s="88"/>
      <c r="HQ51" s="88"/>
      <c r="HR51" s="88"/>
      <c r="HS51" s="88"/>
      <c r="HT51" s="88"/>
      <c r="HU51" s="88"/>
      <c r="HV51" s="88"/>
      <c r="HW51" s="88"/>
      <c r="HX51" s="88"/>
      <c r="HY51" s="88"/>
      <c r="HZ51" s="88"/>
      <c r="IA51" s="88"/>
      <c r="IB51" s="88"/>
      <c r="IC51" s="88"/>
      <c r="ID51" s="88"/>
      <c r="IE51" s="88"/>
      <c r="IF51" s="88"/>
      <c r="IG51" s="88"/>
      <c r="IH51" s="88"/>
      <c r="II51" s="88"/>
      <c r="IJ51" s="88"/>
      <c r="IK51" s="88"/>
      <c r="IL51" s="88"/>
      <c r="IM51" s="88"/>
      <c r="IN51" s="88"/>
      <c r="IO51" s="88"/>
      <c r="IP51" s="88"/>
      <c r="IQ51" s="88"/>
      <c r="IR51" s="88"/>
      <c r="IS51" s="88"/>
      <c r="IT51" s="88"/>
      <c r="IU51" s="88"/>
      <c r="IV51" s="88"/>
      <c r="IW51" s="88"/>
      <c r="IX51" s="88"/>
      <c r="IY51" s="88"/>
      <c r="IZ51" s="88"/>
      <c r="JA51" s="88"/>
      <c r="JB51" s="88"/>
      <c r="JC51" s="88"/>
      <c r="JD51" s="88"/>
      <c r="JE51" s="88"/>
      <c r="JF51" s="88"/>
      <c r="JG51" s="88"/>
      <c r="JH51" s="88"/>
      <c r="JI51" s="88"/>
      <c r="JJ51" s="88"/>
      <c r="JK51" s="88"/>
      <c r="JL51" s="88"/>
      <c r="JM51" s="88"/>
      <c r="JN51" s="88"/>
      <c r="JO51" s="88"/>
      <c r="JP51" s="88"/>
      <c r="JQ51" s="88"/>
      <c r="JR51" s="88"/>
      <c r="JS51" s="88"/>
      <c r="JT51" s="88"/>
      <c r="JU51" s="88"/>
      <c r="JV51" s="88"/>
      <c r="JW51" s="88"/>
      <c r="JX51" s="88"/>
      <c r="JY51" s="88"/>
      <c r="JZ51" s="88"/>
      <c r="KA51" s="88"/>
      <c r="KB51" s="88"/>
      <c r="KC51" s="88"/>
      <c r="KD51" s="88"/>
      <c r="KE51" s="88"/>
      <c r="KF51" s="88"/>
      <c r="KG51" s="88"/>
      <c r="KH51" s="88"/>
      <c r="KI51" s="88"/>
      <c r="KJ51" s="88"/>
      <c r="KK51" s="88"/>
      <c r="KL51" s="88"/>
      <c r="KM51" s="88"/>
      <c r="KN51" s="88"/>
      <c r="KO51" s="88"/>
      <c r="KP51" s="88"/>
      <c r="KQ51" s="88"/>
      <c r="KR51" s="88"/>
      <c r="KS51" s="88"/>
      <c r="KT51" s="88"/>
      <c r="KU51" s="88"/>
      <c r="KV51" s="88"/>
      <c r="KW51" s="88"/>
      <c r="KX51" s="88"/>
      <c r="KY51" s="88"/>
      <c r="KZ51" s="88"/>
      <c r="LA51" s="88"/>
      <c r="LB51" s="88"/>
      <c r="LC51" s="88"/>
      <c r="LD51" s="88"/>
      <c r="LE51" s="88"/>
      <c r="LF51" s="88"/>
      <c r="LG51" s="88"/>
      <c r="LH51" s="88"/>
      <c r="LI51" s="88"/>
      <c r="LJ51" s="88"/>
      <c r="LK51" s="88"/>
      <c r="LL51" s="88"/>
      <c r="LM51" s="88"/>
      <c r="LN51" s="88"/>
      <c r="LO51" s="88"/>
      <c r="LP51" s="88"/>
      <c r="LQ51" s="88"/>
      <c r="LR51" s="88"/>
      <c r="LS51" s="88"/>
      <c r="LT51" s="88"/>
      <c r="LU51" s="88"/>
      <c r="LV51" s="88"/>
      <c r="LW51" s="88"/>
      <c r="LX51" s="88"/>
      <c r="LY51" s="88"/>
      <c r="LZ51" s="88"/>
      <c r="MA51" s="88"/>
      <c r="MB51" s="88"/>
      <c r="MC51" s="88"/>
      <c r="MD51" s="88"/>
      <c r="ME51" s="88"/>
      <c r="MF51" s="88"/>
      <c r="MG51" s="88"/>
      <c r="MH51" s="88"/>
      <c r="MI51" s="88"/>
      <c r="MJ51" s="88"/>
      <c r="MK51" s="88"/>
      <c r="ML51" s="88"/>
      <c r="MM51" s="88"/>
      <c r="MN51" s="88"/>
      <c r="MO51" s="88"/>
      <c r="MP51" s="88"/>
      <c r="MQ51" s="88"/>
      <c r="MR51" s="88"/>
      <c r="MS51" s="88"/>
      <c r="MT51" s="88"/>
      <c r="MU51" s="88"/>
      <c r="MV51" s="88"/>
      <c r="MW51" s="88"/>
      <c r="MX51" s="88"/>
      <c r="MY51" s="88"/>
      <c r="MZ51" s="88"/>
      <c r="NA51" s="88"/>
      <c r="NB51" s="88"/>
      <c r="NC51" s="88"/>
      <c r="ND51" s="88"/>
      <c r="NE51" s="88"/>
      <c r="NF51" s="88"/>
      <c r="NG51" s="88"/>
      <c r="NH51" s="88"/>
      <c r="NI51" s="88"/>
      <c r="NJ51" s="88"/>
      <c r="NK51" s="88"/>
      <c r="NL51" s="88"/>
      <c r="NM51" s="88"/>
      <c r="NN51" s="88"/>
      <c r="NO51" s="88"/>
      <c r="NP51" s="88"/>
      <c r="NQ51" s="88"/>
      <c r="NR51" s="88"/>
      <c r="NS51" s="88"/>
      <c r="NT51" s="88"/>
      <c r="NU51" s="88"/>
      <c r="NV51" s="88"/>
      <c r="NW51" s="88"/>
      <c r="NX51" s="88"/>
      <c r="NY51" s="88"/>
      <c r="NZ51" s="88"/>
      <c r="OA51" s="88"/>
      <c r="OB51" s="88"/>
      <c r="OC51" s="88"/>
      <c r="OD51" s="88"/>
      <c r="OE51" s="88"/>
      <c r="OF51" s="88"/>
      <c r="OG51" s="88"/>
      <c r="OH51" s="88"/>
      <c r="OI51" s="88"/>
      <c r="OJ51" s="88"/>
      <c r="OK51" s="88"/>
      <c r="OL51" s="88"/>
      <c r="OM51" s="88"/>
      <c r="ON51" s="88"/>
      <c r="OO51" s="88"/>
      <c r="OP51" s="88"/>
      <c r="OQ51" s="88"/>
      <c r="OR51" s="88"/>
      <c r="OS51" s="88"/>
      <c r="OT51" s="88"/>
      <c r="OU51" s="88"/>
      <c r="OV51" s="88"/>
      <c r="OW51" s="88"/>
      <c r="OX51" s="88"/>
      <c r="OY51" s="88"/>
      <c r="OZ51" s="88"/>
      <c r="PA51" s="88"/>
      <c r="PB51" s="88"/>
      <c r="PC51" s="88"/>
      <c r="PD51" s="88"/>
      <c r="PE51" s="88"/>
      <c r="PF51" s="88"/>
      <c r="PG51" s="88"/>
      <c r="PH51" s="88"/>
      <c r="PI51" s="88"/>
      <c r="PJ51" s="88"/>
      <c r="PK51" s="88"/>
      <c r="PL51" s="88"/>
      <c r="PM51" s="88"/>
      <c r="PN51" s="88"/>
      <c r="PO51" s="88"/>
      <c r="PP51" s="88"/>
      <c r="PQ51" s="88"/>
      <c r="PR51" s="88"/>
      <c r="PS51" s="88"/>
      <c r="PT51" s="88"/>
      <c r="PU51" s="88"/>
      <c r="PV51" s="88"/>
      <c r="PW51" s="88"/>
      <c r="PX51" s="88"/>
      <c r="PY51" s="88"/>
      <c r="PZ51" s="88"/>
      <c r="QA51" s="88"/>
      <c r="QB51" s="88"/>
      <c r="QC51" s="88"/>
      <c r="QD51" s="88"/>
      <c r="QE51" s="88"/>
      <c r="QF51" s="88"/>
      <c r="QG51" s="88"/>
      <c r="QH51" s="88"/>
      <c r="QI51" s="88"/>
      <c r="QJ51" s="88"/>
      <c r="QK51" s="88"/>
      <c r="QL51" s="88"/>
      <c r="QM51" s="88"/>
      <c r="QN51" s="88"/>
      <c r="QO51" s="88"/>
      <c r="QP51" s="88"/>
      <c r="QQ51" s="88"/>
      <c r="QR51" s="88"/>
      <c r="QS51" s="88"/>
      <c r="QT51" s="88"/>
      <c r="QU51" s="88"/>
      <c r="QV51" s="88"/>
      <c r="QW51" s="88"/>
      <c r="QX51" s="88"/>
      <c r="QY51" s="88"/>
      <c r="QZ51" s="88"/>
      <c r="RA51" s="88"/>
      <c r="RB51" s="88"/>
      <c r="RC51" s="88"/>
      <c r="RD51" s="88"/>
      <c r="RE51" s="88"/>
      <c r="RF51" s="88"/>
      <c r="RG51" s="88"/>
      <c r="RH51" s="88"/>
      <c r="RI51" s="88"/>
      <c r="RJ51" s="88"/>
      <c r="RK51" s="88"/>
      <c r="RL51" s="88"/>
      <c r="RM51" s="88"/>
      <c r="RN51" s="88"/>
      <c r="RO51" s="88"/>
      <c r="RP51" s="88"/>
      <c r="RQ51" s="88"/>
      <c r="RR51" s="88"/>
      <c r="RS51" s="88"/>
      <c r="RT51" s="88"/>
      <c r="RU51" s="88"/>
      <c r="RV51" s="88"/>
      <c r="RW51" s="88"/>
      <c r="RX51" s="88"/>
      <c r="RY51" s="88"/>
      <c r="RZ51" s="88"/>
      <c r="SA51" s="88"/>
      <c r="SB51" s="88"/>
      <c r="SC51" s="88"/>
      <c r="SD51" s="88"/>
      <c r="SE51" s="88"/>
      <c r="SF51" s="88"/>
      <c r="SG51" s="88"/>
      <c r="SH51" s="88"/>
      <c r="SI51" s="88"/>
      <c r="SJ51" s="88"/>
      <c r="SK51" s="88"/>
      <c r="SL51" s="88"/>
      <c r="SM51" s="88"/>
      <c r="SN51" s="88"/>
      <c r="SO51" s="88"/>
      <c r="SP51" s="88"/>
      <c r="SQ51" s="88"/>
      <c r="SR51" s="88"/>
      <c r="SS51" s="88"/>
      <c r="ST51" s="88"/>
      <c r="SU51" s="88"/>
      <c r="SV51" s="88"/>
      <c r="SW51" s="88"/>
      <c r="SX51" s="88"/>
      <c r="SY51" s="88"/>
      <c r="SZ51" s="88"/>
      <c r="TA51" s="88"/>
      <c r="TB51" s="88"/>
      <c r="TC51" s="88"/>
      <c r="TD51" s="88"/>
      <c r="TE51" s="88"/>
      <c r="TF51" s="88"/>
      <c r="TG51" s="88"/>
      <c r="TH51" s="88"/>
      <c r="TI51" s="88"/>
      <c r="TJ51" s="88"/>
      <c r="TK51" s="88"/>
      <c r="TL51" s="88"/>
      <c r="TM51" s="88"/>
      <c r="TN51" s="88"/>
      <c r="TO51" s="88"/>
      <c r="TP51" s="88"/>
      <c r="TQ51" s="88"/>
      <c r="TR51" s="88"/>
      <c r="TS51" s="88"/>
      <c r="TT51" s="88"/>
      <c r="TU51" s="88"/>
      <c r="TV51" s="88"/>
      <c r="TW51" s="88"/>
      <c r="TX51" s="88"/>
      <c r="TY51" s="88"/>
      <c r="TZ51" s="88"/>
      <c r="UA51" s="88"/>
      <c r="UB51" s="88"/>
      <c r="UC51" s="88"/>
      <c r="UD51" s="88"/>
      <c r="UE51" s="88"/>
      <c r="UF51" s="88"/>
      <c r="UG51" s="88"/>
      <c r="UH51" s="88"/>
      <c r="UI51" s="88"/>
      <c r="UJ51" s="88"/>
      <c r="UK51" s="88"/>
      <c r="UL51" s="88"/>
      <c r="UM51" s="88"/>
      <c r="UN51" s="88"/>
      <c r="UO51" s="88"/>
      <c r="UP51" s="88"/>
      <c r="UQ51" s="88"/>
      <c r="UR51" s="88"/>
      <c r="US51" s="88"/>
      <c r="UT51" s="88"/>
      <c r="UU51" s="88"/>
      <c r="UV51" s="88"/>
      <c r="UW51" s="88"/>
      <c r="UX51" s="88"/>
      <c r="UY51" s="88"/>
      <c r="UZ51" s="88"/>
      <c r="VA51" s="88"/>
      <c r="VB51" s="88"/>
      <c r="VC51" s="88"/>
      <c r="VD51" s="88"/>
      <c r="VE51" s="88"/>
      <c r="VF51" s="88"/>
      <c r="VG51" s="88"/>
      <c r="VH51" s="88"/>
      <c r="VI51" s="88"/>
      <c r="VJ51" s="88"/>
      <c r="VK51" s="88"/>
      <c r="VL51" s="88"/>
      <c r="VM51" s="88"/>
      <c r="VN51" s="88"/>
      <c r="VO51" s="88"/>
      <c r="VP51" s="88"/>
      <c r="VQ51" s="88"/>
      <c r="VR51" s="88"/>
      <c r="VS51" s="88"/>
      <c r="VT51" s="88"/>
      <c r="VU51" s="88"/>
      <c r="VV51" s="88"/>
      <c r="VW51" s="88"/>
      <c r="VX51" s="88"/>
      <c r="VY51" s="88"/>
      <c r="VZ51" s="88"/>
      <c r="WA51" s="88"/>
      <c r="WB51" s="88"/>
      <c r="WC51" s="88"/>
      <c r="WD51" s="88"/>
      <c r="WE51" s="88"/>
      <c r="WF51" s="88"/>
      <c r="WG51" s="88"/>
      <c r="WH51" s="88"/>
      <c r="WI51" s="88"/>
      <c r="WJ51" s="88"/>
      <c r="WK51" s="88"/>
      <c r="WL51" s="88"/>
      <c r="WM51" s="88"/>
      <c r="WN51" s="88"/>
      <c r="WO51" s="88"/>
      <c r="WP51" s="88"/>
      <c r="WQ51" s="88"/>
      <c r="WR51" s="88"/>
      <c r="WS51" s="88"/>
      <c r="WT51" s="88"/>
      <c r="WU51" s="88"/>
      <c r="WV51" s="88"/>
      <c r="WW51" s="88"/>
      <c r="WX51" s="88"/>
      <c r="WY51" s="88"/>
      <c r="WZ51" s="88"/>
      <c r="XA51" s="88"/>
      <c r="XB51" s="88"/>
      <c r="XC51" s="88"/>
      <c r="XD51" s="88"/>
      <c r="XE51" s="88"/>
      <c r="XF51" s="88"/>
      <c r="XG51" s="88"/>
      <c r="XH51" s="88"/>
      <c r="XI51" s="88"/>
      <c r="XJ51" s="88"/>
      <c r="XK51" s="88"/>
      <c r="XL51" s="88"/>
      <c r="XM51" s="88"/>
      <c r="XN51" s="88"/>
      <c r="XO51" s="88"/>
      <c r="XP51" s="88"/>
      <c r="XQ51" s="88"/>
      <c r="XR51" s="88"/>
      <c r="XS51" s="88"/>
      <c r="XT51" s="88"/>
      <c r="XU51" s="88"/>
      <c r="XV51" s="88"/>
      <c r="XW51" s="88"/>
      <c r="XX51" s="88"/>
      <c r="XY51" s="88"/>
      <c r="XZ51" s="88"/>
      <c r="YA51" s="88"/>
      <c r="YB51" s="88"/>
      <c r="YC51" s="88"/>
      <c r="YD51" s="88"/>
      <c r="YE51" s="88"/>
      <c r="YF51" s="88"/>
      <c r="YG51" s="88"/>
      <c r="YH51" s="88"/>
      <c r="YI51" s="88"/>
      <c r="YJ51" s="88"/>
      <c r="YK51" s="88"/>
      <c r="YL51" s="88"/>
      <c r="YM51" s="88"/>
      <c r="YN51" s="88"/>
      <c r="YO51" s="88"/>
      <c r="YP51" s="88"/>
      <c r="YQ51" s="88"/>
      <c r="YR51" s="88"/>
      <c r="YS51" s="88"/>
      <c r="YT51" s="88"/>
      <c r="YU51" s="88"/>
      <c r="YV51" s="88"/>
      <c r="YW51" s="88"/>
      <c r="YX51" s="88"/>
      <c r="YY51" s="88"/>
      <c r="YZ51" s="88"/>
      <c r="ZA51" s="88"/>
      <c r="ZB51" s="88"/>
      <c r="ZC51" s="88"/>
      <c r="ZD51" s="88"/>
      <c r="ZE51" s="88"/>
      <c r="ZF51" s="88"/>
      <c r="ZG51" s="88"/>
      <c r="ZH51" s="88"/>
      <c r="ZI51" s="88"/>
      <c r="ZJ51" s="88"/>
      <c r="ZK51" s="88"/>
      <c r="ZL51" s="88"/>
      <c r="ZM51" s="88"/>
      <c r="ZN51" s="88"/>
      <c r="ZO51" s="88"/>
      <c r="ZP51" s="88"/>
      <c r="ZQ51" s="88"/>
      <c r="ZR51" s="88"/>
      <c r="ZS51" s="88"/>
      <c r="ZT51" s="88"/>
      <c r="ZU51" s="88"/>
      <c r="ZV51" s="88"/>
      <c r="ZW51" s="88"/>
      <c r="ZX51" s="88"/>
      <c r="ZY51" s="88"/>
      <c r="ZZ51" s="88"/>
      <c r="AAA51" s="88"/>
      <c r="AAB51" s="88"/>
      <c r="AAC51" s="88"/>
      <c r="AAD51" s="88"/>
      <c r="AAE51" s="88"/>
      <c r="AAF51" s="88"/>
      <c r="AAG51" s="88"/>
      <c r="AAH51" s="88"/>
      <c r="AAI51" s="88"/>
      <c r="AAJ51" s="88"/>
      <c r="AAK51" s="88"/>
      <c r="AAL51" s="88"/>
      <c r="AAM51" s="88"/>
      <c r="AAN51" s="88"/>
      <c r="AAO51" s="88"/>
      <c r="AAP51" s="88"/>
      <c r="AAQ51" s="88"/>
      <c r="AAR51" s="88"/>
      <c r="AAS51" s="88"/>
      <c r="AAT51" s="88"/>
      <c r="AAU51" s="88"/>
      <c r="AAV51" s="88"/>
      <c r="AAW51" s="88"/>
      <c r="AAX51" s="88"/>
      <c r="AAY51" s="88"/>
      <c r="AAZ51" s="88"/>
      <c r="ABA51" s="88"/>
      <c r="ABB51" s="88"/>
      <c r="ABC51" s="88"/>
      <c r="ABD51" s="88"/>
      <c r="ABE51" s="88"/>
      <c r="ABF51" s="88"/>
      <c r="ABG51" s="88"/>
      <c r="ABH51" s="88"/>
      <c r="ABI51" s="88"/>
      <c r="ABJ51" s="88"/>
      <c r="ABK51" s="88"/>
      <c r="ABL51" s="88"/>
      <c r="ABM51" s="88"/>
      <c r="ABN51" s="88"/>
      <c r="ABO51" s="88"/>
      <c r="ABP51" s="88"/>
      <c r="ABQ51" s="88"/>
      <c r="ABR51" s="88"/>
      <c r="ABS51" s="88"/>
      <c r="ABT51" s="88"/>
      <c r="ABU51" s="88"/>
      <c r="ABV51" s="88"/>
      <c r="ABW51" s="88"/>
      <c r="ABX51" s="88"/>
      <c r="ABY51" s="88"/>
      <c r="ABZ51" s="88"/>
      <c r="ACA51" s="88"/>
      <c r="ACB51" s="88"/>
      <c r="ACC51" s="88"/>
      <c r="ACD51" s="88"/>
      <c r="ACE51" s="88"/>
      <c r="ACF51" s="88"/>
      <c r="ACG51" s="88"/>
      <c r="ACH51" s="88"/>
      <c r="ACI51" s="88"/>
      <c r="ACJ51" s="88"/>
      <c r="ACK51" s="88"/>
      <c r="ACL51" s="88"/>
      <c r="ACM51" s="88"/>
      <c r="ACN51" s="88"/>
      <c r="ACO51" s="88"/>
      <c r="ACP51" s="88"/>
      <c r="ACQ51" s="88"/>
      <c r="ACR51" s="88"/>
      <c r="ACS51" s="88"/>
      <c r="ACT51" s="88"/>
      <c r="ACU51" s="88"/>
      <c r="ACV51" s="88"/>
      <c r="ACW51" s="88"/>
      <c r="ACX51" s="88"/>
      <c r="ACY51" s="88"/>
      <c r="ACZ51" s="88"/>
      <c r="ADA51" s="88"/>
      <c r="ADB51" s="88"/>
      <c r="ADC51" s="88"/>
      <c r="ADD51" s="88"/>
      <c r="ADE51" s="88"/>
      <c r="ADF51" s="88"/>
      <c r="ADG51" s="88"/>
      <c r="ADH51" s="88"/>
      <c r="ADI51" s="88"/>
      <c r="ADJ51" s="88"/>
      <c r="ADK51" s="88"/>
      <c r="ADL51" s="88"/>
      <c r="ADM51" s="88"/>
      <c r="ADN51" s="88"/>
      <c r="ADO51" s="88"/>
      <c r="ADP51" s="88"/>
      <c r="ADQ51" s="88"/>
      <c r="ADR51" s="88"/>
      <c r="ADS51" s="88"/>
      <c r="ADT51" s="88"/>
      <c r="ADU51" s="88"/>
      <c r="ADV51" s="88"/>
      <c r="ADW51" s="88"/>
      <c r="ADX51" s="88"/>
      <c r="ADY51" s="88"/>
      <c r="ADZ51" s="88"/>
      <c r="AEA51" s="88"/>
      <c r="AEB51" s="88"/>
      <c r="AEC51" s="88"/>
      <c r="AED51" s="88"/>
      <c r="AEE51" s="88"/>
      <c r="AEF51" s="88"/>
      <c r="AEG51" s="88"/>
      <c r="AEH51" s="88"/>
      <c r="AEI51" s="88"/>
      <c r="AEJ51" s="88"/>
      <c r="AEK51" s="88"/>
      <c r="AEL51" s="88"/>
      <c r="AEM51" s="88"/>
      <c r="AEN51" s="88"/>
      <c r="AEO51" s="88"/>
      <c r="AEP51" s="88"/>
      <c r="AEQ51" s="88"/>
      <c r="AER51" s="88"/>
      <c r="AES51" s="88"/>
      <c r="AET51" s="88"/>
      <c r="AEU51" s="88"/>
      <c r="AEV51" s="88"/>
      <c r="AEW51" s="88"/>
      <c r="AEX51" s="88"/>
      <c r="AEY51" s="88"/>
      <c r="AEZ51" s="88"/>
      <c r="AFA51" s="88"/>
      <c r="AFB51" s="88"/>
      <c r="AFC51" s="88"/>
      <c r="AFD51" s="88"/>
      <c r="AFE51" s="88"/>
      <c r="AFF51" s="88"/>
      <c r="AFG51" s="88"/>
      <c r="AFH51" s="88"/>
      <c r="AFI51" s="88"/>
      <c r="AFJ51" s="88"/>
      <c r="AFK51" s="88"/>
      <c r="AFL51" s="88"/>
      <c r="AFM51" s="88"/>
      <c r="AFN51" s="88"/>
      <c r="AFO51" s="88"/>
      <c r="AFP51" s="88"/>
      <c r="AFQ51" s="88"/>
      <c r="AFR51" s="88"/>
      <c r="AFS51" s="88"/>
      <c r="AFT51" s="88"/>
      <c r="AFU51" s="88"/>
      <c r="AFV51" s="88"/>
      <c r="AFW51" s="88"/>
      <c r="AFX51" s="88"/>
      <c r="AFY51" s="88"/>
      <c r="AFZ51" s="88"/>
      <c r="AGA51" s="88"/>
      <c r="AGB51" s="88"/>
      <c r="AGC51" s="88"/>
      <c r="AGD51" s="88"/>
      <c r="AGE51" s="88"/>
      <c r="AGF51" s="88"/>
      <c r="AGG51" s="88"/>
      <c r="AGH51" s="88"/>
      <c r="AGI51" s="88"/>
      <c r="AGJ51" s="88"/>
      <c r="AGK51" s="88"/>
      <c r="AGL51" s="88"/>
      <c r="AGM51" s="88"/>
      <c r="AGN51" s="88"/>
      <c r="AGO51" s="88"/>
      <c r="AGP51" s="88"/>
      <c r="AGQ51" s="88"/>
      <c r="AGR51" s="88"/>
      <c r="AGS51" s="88"/>
      <c r="AGT51" s="88"/>
      <c r="AGU51" s="88"/>
      <c r="AGV51" s="88"/>
      <c r="AGW51" s="88"/>
      <c r="AGX51" s="88"/>
      <c r="AGY51" s="88"/>
      <c r="AGZ51" s="88"/>
      <c r="AHA51" s="88"/>
      <c r="AHB51" s="88"/>
      <c r="AHC51" s="88"/>
      <c r="AHD51" s="88"/>
      <c r="AHE51" s="88"/>
      <c r="AHF51" s="88"/>
      <c r="AHG51" s="88"/>
      <c r="AHH51" s="88"/>
      <c r="AHI51" s="88"/>
      <c r="AHJ51" s="88"/>
      <c r="AHK51" s="88"/>
      <c r="AHL51" s="88"/>
      <c r="AHM51" s="88"/>
      <c r="AHN51" s="88"/>
      <c r="AHO51" s="88"/>
      <c r="AHP51" s="88"/>
      <c r="AHQ51" s="88"/>
      <c r="AHR51" s="88"/>
      <c r="AHS51" s="88"/>
      <c r="AHT51" s="88"/>
      <c r="AHU51" s="88"/>
      <c r="AHV51" s="88"/>
      <c r="AHW51" s="88"/>
      <c r="AHX51" s="88"/>
      <c r="AHY51" s="88"/>
      <c r="AHZ51" s="88"/>
      <c r="AIA51" s="88"/>
      <c r="AIB51" s="88"/>
      <c r="AIC51" s="88"/>
      <c r="AID51" s="88"/>
      <c r="AIE51" s="88"/>
      <c r="AIF51" s="88"/>
      <c r="AIG51" s="88"/>
      <c r="AIH51" s="88"/>
      <c r="AII51" s="88"/>
      <c r="AIJ51" s="88"/>
      <c r="AIK51" s="88"/>
      <c r="AIL51" s="88"/>
      <c r="AIM51" s="88"/>
      <c r="AIN51" s="88"/>
      <c r="AIO51" s="88"/>
      <c r="AIP51" s="88"/>
      <c r="AIQ51" s="88"/>
      <c r="AIR51" s="88"/>
      <c r="AIS51" s="88"/>
      <c r="AIT51" s="88"/>
      <c r="AIU51" s="88"/>
      <c r="AIV51" s="88"/>
      <c r="AIW51" s="88"/>
      <c r="AIX51" s="88"/>
      <c r="AIY51" s="88"/>
      <c r="AIZ51" s="88"/>
      <c r="AJA51" s="88"/>
      <c r="AJB51" s="88"/>
      <c r="AJC51" s="88"/>
      <c r="AJD51" s="88"/>
      <c r="AJE51" s="88"/>
      <c r="AJF51" s="88"/>
      <c r="AJG51" s="88"/>
      <c r="AJH51" s="88"/>
      <c r="AJI51" s="88"/>
      <c r="AJJ51" s="88"/>
      <c r="AJK51" s="88"/>
      <c r="AJL51" s="88"/>
      <c r="AJM51" s="88"/>
      <c r="AJN51" s="88"/>
      <c r="AJO51" s="88"/>
      <c r="AJP51" s="88"/>
      <c r="AJQ51" s="88"/>
      <c r="AJR51" s="88"/>
      <c r="AJS51" s="88"/>
      <c r="AJT51" s="88"/>
      <c r="AJU51" s="88"/>
      <c r="AJV51" s="88"/>
      <c r="AJW51" s="88"/>
      <c r="AJX51" s="88"/>
      <c r="AJY51" s="88"/>
      <c r="AJZ51" s="88"/>
      <c r="AKA51" s="88"/>
      <c r="AKB51" s="88"/>
      <c r="AKC51" s="88"/>
      <c r="AKD51" s="88"/>
      <c r="AKE51" s="88"/>
      <c r="AKF51" s="88"/>
      <c r="AKG51" s="88"/>
      <c r="AKH51" s="88"/>
      <c r="AKI51" s="88"/>
      <c r="AKJ51" s="88"/>
      <c r="AKK51" s="88"/>
      <c r="AKL51" s="88"/>
      <c r="AKM51" s="88"/>
      <c r="AKN51" s="88"/>
      <c r="AKO51" s="88"/>
      <c r="AKP51" s="88"/>
      <c r="AKQ51" s="88"/>
      <c r="AKR51" s="88"/>
      <c r="AKS51" s="88"/>
      <c r="AKT51" s="88"/>
      <c r="AKU51" s="88"/>
      <c r="AKV51" s="88"/>
      <c r="AKW51" s="88"/>
      <c r="AKX51" s="88"/>
      <c r="AKY51" s="88"/>
      <c r="AKZ51" s="88"/>
      <c r="ALA51" s="88"/>
      <c r="ALB51" s="88"/>
      <c r="ALC51" s="88"/>
      <c r="ALD51" s="88"/>
      <c r="ALE51" s="88"/>
      <c r="ALF51" s="88"/>
      <c r="ALG51" s="88"/>
      <c r="ALH51" s="88"/>
      <c r="ALI51" s="88"/>
      <c r="ALJ51" s="88"/>
      <c r="ALK51" s="88"/>
      <c r="ALL51" s="88"/>
      <c r="ALM51" s="88"/>
      <c r="ALN51" s="88"/>
      <c r="ALO51" s="88"/>
      <c r="ALP51" s="88"/>
      <c r="ALQ51" s="88"/>
      <c r="ALR51" s="88"/>
      <c r="ALS51" s="88"/>
      <c r="ALT51" s="88"/>
      <c r="ALU51" s="88"/>
      <c r="ALV51" s="88"/>
      <c r="ALW51" s="88"/>
      <c r="ALX51" s="88"/>
      <c r="ALY51" s="88"/>
    </row>
    <row r="52" spans="1:16380" s="89" customFormat="1" ht="138" customHeight="1" x14ac:dyDescent="0.25">
      <c r="A52" s="69" t="s">
        <v>179</v>
      </c>
      <c r="B52" s="67" t="s">
        <v>178</v>
      </c>
      <c r="C52" s="21" t="s">
        <v>180</v>
      </c>
      <c r="D52" s="67" t="s">
        <v>181</v>
      </c>
      <c r="E52" s="67" t="s">
        <v>19</v>
      </c>
      <c r="F52" s="55" t="s">
        <v>182</v>
      </c>
      <c r="G52" s="27"/>
      <c r="H52" s="27">
        <f>11040.97+341.13+341.13-341.13+450</f>
        <v>11832.099999999999</v>
      </c>
      <c r="I52" s="27">
        <f>148.68</f>
        <v>148.68</v>
      </c>
      <c r="J52" s="27">
        <v>143.52000000000001</v>
      </c>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c r="HE52" s="88"/>
      <c r="HF52" s="88"/>
      <c r="HG52" s="88"/>
      <c r="HH52" s="88"/>
      <c r="HI52" s="88"/>
      <c r="HJ52" s="88"/>
      <c r="HK52" s="88"/>
      <c r="HL52" s="88"/>
      <c r="HM52" s="88"/>
      <c r="HN52" s="88"/>
      <c r="HO52" s="88"/>
      <c r="HP52" s="88"/>
      <c r="HQ52" s="88"/>
      <c r="HR52" s="88"/>
      <c r="HS52" s="88"/>
      <c r="HT52" s="88"/>
      <c r="HU52" s="88"/>
      <c r="HV52" s="88"/>
      <c r="HW52" s="88"/>
      <c r="HX52" s="88"/>
      <c r="HY52" s="88"/>
      <c r="HZ52" s="88"/>
      <c r="IA52" s="88"/>
      <c r="IB52" s="88"/>
      <c r="IC52" s="88"/>
      <c r="ID52" s="88"/>
      <c r="IE52" s="88"/>
      <c r="IF52" s="88"/>
      <c r="IG52" s="88"/>
      <c r="IH52" s="88"/>
      <c r="II52" s="88"/>
      <c r="IJ52" s="88"/>
      <c r="IK52" s="88"/>
      <c r="IL52" s="88"/>
      <c r="IM52" s="88"/>
      <c r="IN52" s="88"/>
      <c r="IO52" s="88"/>
      <c r="IP52" s="88"/>
      <c r="IQ52" s="88"/>
      <c r="IR52" s="88"/>
      <c r="IS52" s="88"/>
      <c r="IT52" s="88"/>
      <c r="IU52" s="88"/>
      <c r="IV52" s="88"/>
      <c r="IW52" s="88"/>
      <c r="IX52" s="88"/>
      <c r="IY52" s="88"/>
      <c r="IZ52" s="88"/>
      <c r="JA52" s="88"/>
      <c r="JB52" s="88"/>
      <c r="JC52" s="88"/>
      <c r="JD52" s="88"/>
      <c r="JE52" s="88"/>
      <c r="JF52" s="88"/>
      <c r="JG52" s="88"/>
      <c r="JH52" s="88"/>
      <c r="JI52" s="88"/>
      <c r="JJ52" s="88"/>
      <c r="JK52" s="88"/>
      <c r="JL52" s="88"/>
      <c r="JM52" s="88"/>
      <c r="JN52" s="88"/>
      <c r="JO52" s="88"/>
      <c r="JP52" s="88"/>
      <c r="JQ52" s="88"/>
      <c r="JR52" s="88"/>
      <c r="JS52" s="88"/>
      <c r="JT52" s="88"/>
      <c r="JU52" s="88"/>
      <c r="JV52" s="88"/>
      <c r="JW52" s="88"/>
      <c r="JX52" s="88"/>
      <c r="JY52" s="88"/>
      <c r="JZ52" s="88"/>
      <c r="KA52" s="88"/>
      <c r="KB52" s="88"/>
      <c r="KC52" s="88"/>
      <c r="KD52" s="88"/>
      <c r="KE52" s="88"/>
      <c r="KF52" s="88"/>
      <c r="KG52" s="88"/>
      <c r="KH52" s="88"/>
      <c r="KI52" s="88"/>
      <c r="KJ52" s="88"/>
      <c r="KK52" s="88"/>
      <c r="KL52" s="88"/>
      <c r="KM52" s="88"/>
      <c r="KN52" s="88"/>
      <c r="KO52" s="88"/>
      <c r="KP52" s="88"/>
      <c r="KQ52" s="88"/>
      <c r="KR52" s="88"/>
      <c r="KS52" s="88"/>
      <c r="KT52" s="88"/>
      <c r="KU52" s="88"/>
      <c r="KV52" s="88"/>
      <c r="KW52" s="88"/>
      <c r="KX52" s="88"/>
      <c r="KY52" s="88"/>
      <c r="KZ52" s="88"/>
      <c r="LA52" s="88"/>
      <c r="LB52" s="88"/>
      <c r="LC52" s="88"/>
      <c r="LD52" s="88"/>
      <c r="LE52" s="88"/>
      <c r="LF52" s="88"/>
      <c r="LG52" s="88"/>
      <c r="LH52" s="88"/>
      <c r="LI52" s="88"/>
      <c r="LJ52" s="88"/>
      <c r="LK52" s="88"/>
      <c r="LL52" s="88"/>
      <c r="LM52" s="88"/>
      <c r="LN52" s="88"/>
      <c r="LO52" s="88"/>
      <c r="LP52" s="88"/>
      <c r="LQ52" s="88"/>
      <c r="LR52" s="88"/>
      <c r="LS52" s="88"/>
      <c r="LT52" s="88"/>
      <c r="LU52" s="88"/>
      <c r="LV52" s="88"/>
      <c r="LW52" s="88"/>
      <c r="LX52" s="88"/>
      <c r="LY52" s="88"/>
      <c r="LZ52" s="88"/>
      <c r="MA52" s="88"/>
      <c r="MB52" s="88"/>
      <c r="MC52" s="88"/>
      <c r="MD52" s="88"/>
      <c r="ME52" s="88"/>
      <c r="MF52" s="88"/>
      <c r="MG52" s="88"/>
      <c r="MH52" s="88"/>
      <c r="MI52" s="88"/>
      <c r="MJ52" s="88"/>
      <c r="MK52" s="88"/>
      <c r="ML52" s="88"/>
      <c r="MM52" s="88"/>
      <c r="MN52" s="88"/>
      <c r="MO52" s="88"/>
      <c r="MP52" s="88"/>
      <c r="MQ52" s="88"/>
      <c r="MR52" s="88"/>
      <c r="MS52" s="88"/>
      <c r="MT52" s="88"/>
      <c r="MU52" s="88"/>
      <c r="MV52" s="88"/>
      <c r="MW52" s="88"/>
      <c r="MX52" s="88"/>
      <c r="MY52" s="88"/>
      <c r="MZ52" s="88"/>
      <c r="NA52" s="88"/>
      <c r="NB52" s="88"/>
      <c r="NC52" s="88"/>
      <c r="ND52" s="88"/>
      <c r="NE52" s="88"/>
      <c r="NF52" s="88"/>
      <c r="NG52" s="88"/>
      <c r="NH52" s="88"/>
      <c r="NI52" s="88"/>
      <c r="NJ52" s="88"/>
      <c r="NK52" s="88"/>
      <c r="NL52" s="88"/>
      <c r="NM52" s="88"/>
      <c r="NN52" s="88"/>
      <c r="NO52" s="88"/>
      <c r="NP52" s="88"/>
      <c r="NQ52" s="88"/>
      <c r="NR52" s="88"/>
      <c r="NS52" s="88"/>
      <c r="NT52" s="88"/>
      <c r="NU52" s="88"/>
      <c r="NV52" s="88"/>
      <c r="NW52" s="88"/>
      <c r="NX52" s="88"/>
      <c r="NY52" s="88"/>
      <c r="NZ52" s="88"/>
      <c r="OA52" s="88"/>
      <c r="OB52" s="88"/>
      <c r="OC52" s="88"/>
      <c r="OD52" s="88"/>
      <c r="OE52" s="88"/>
      <c r="OF52" s="88"/>
      <c r="OG52" s="88"/>
      <c r="OH52" s="88"/>
      <c r="OI52" s="88"/>
      <c r="OJ52" s="88"/>
      <c r="OK52" s="88"/>
      <c r="OL52" s="88"/>
      <c r="OM52" s="88"/>
      <c r="ON52" s="88"/>
      <c r="OO52" s="88"/>
      <c r="OP52" s="88"/>
      <c r="OQ52" s="88"/>
      <c r="OR52" s="88"/>
      <c r="OS52" s="88"/>
      <c r="OT52" s="88"/>
      <c r="OU52" s="88"/>
      <c r="OV52" s="88"/>
      <c r="OW52" s="88"/>
      <c r="OX52" s="88"/>
      <c r="OY52" s="88"/>
      <c r="OZ52" s="88"/>
      <c r="PA52" s="88"/>
      <c r="PB52" s="88"/>
      <c r="PC52" s="88"/>
      <c r="PD52" s="88"/>
      <c r="PE52" s="88"/>
      <c r="PF52" s="88"/>
      <c r="PG52" s="88"/>
      <c r="PH52" s="88"/>
      <c r="PI52" s="88"/>
      <c r="PJ52" s="88"/>
      <c r="PK52" s="88"/>
      <c r="PL52" s="88"/>
      <c r="PM52" s="88"/>
      <c r="PN52" s="88"/>
      <c r="PO52" s="88"/>
      <c r="PP52" s="88"/>
      <c r="PQ52" s="88"/>
      <c r="PR52" s="88"/>
      <c r="PS52" s="88"/>
      <c r="PT52" s="88"/>
      <c r="PU52" s="88"/>
      <c r="PV52" s="88"/>
      <c r="PW52" s="88"/>
      <c r="PX52" s="88"/>
      <c r="PY52" s="88"/>
      <c r="PZ52" s="88"/>
      <c r="QA52" s="88"/>
      <c r="QB52" s="88"/>
      <c r="QC52" s="88"/>
      <c r="QD52" s="88"/>
      <c r="QE52" s="88"/>
      <c r="QF52" s="88"/>
      <c r="QG52" s="88"/>
      <c r="QH52" s="88"/>
      <c r="QI52" s="88"/>
      <c r="QJ52" s="88"/>
      <c r="QK52" s="88"/>
      <c r="QL52" s="88"/>
      <c r="QM52" s="88"/>
      <c r="QN52" s="88"/>
      <c r="QO52" s="88"/>
      <c r="QP52" s="88"/>
      <c r="QQ52" s="88"/>
      <c r="QR52" s="88"/>
      <c r="QS52" s="88"/>
      <c r="QT52" s="88"/>
      <c r="QU52" s="88"/>
      <c r="QV52" s="88"/>
      <c r="QW52" s="88"/>
      <c r="QX52" s="88"/>
      <c r="QY52" s="88"/>
      <c r="QZ52" s="88"/>
      <c r="RA52" s="88"/>
      <c r="RB52" s="88"/>
      <c r="RC52" s="88"/>
      <c r="RD52" s="88"/>
      <c r="RE52" s="88"/>
      <c r="RF52" s="88"/>
      <c r="RG52" s="88"/>
      <c r="RH52" s="88"/>
      <c r="RI52" s="88"/>
      <c r="RJ52" s="88"/>
      <c r="RK52" s="88"/>
      <c r="RL52" s="88"/>
      <c r="RM52" s="88"/>
      <c r="RN52" s="88"/>
      <c r="RO52" s="88"/>
      <c r="RP52" s="88"/>
      <c r="RQ52" s="88"/>
      <c r="RR52" s="88"/>
      <c r="RS52" s="88"/>
      <c r="RT52" s="88"/>
      <c r="RU52" s="88"/>
      <c r="RV52" s="88"/>
      <c r="RW52" s="88"/>
      <c r="RX52" s="88"/>
      <c r="RY52" s="88"/>
      <c r="RZ52" s="88"/>
      <c r="SA52" s="88"/>
      <c r="SB52" s="88"/>
      <c r="SC52" s="88"/>
      <c r="SD52" s="88"/>
      <c r="SE52" s="88"/>
      <c r="SF52" s="88"/>
      <c r="SG52" s="88"/>
      <c r="SH52" s="88"/>
      <c r="SI52" s="88"/>
      <c r="SJ52" s="88"/>
      <c r="SK52" s="88"/>
      <c r="SL52" s="88"/>
      <c r="SM52" s="88"/>
      <c r="SN52" s="88"/>
      <c r="SO52" s="88"/>
      <c r="SP52" s="88"/>
      <c r="SQ52" s="88"/>
      <c r="SR52" s="88"/>
      <c r="SS52" s="88"/>
      <c r="ST52" s="88"/>
      <c r="SU52" s="88"/>
      <c r="SV52" s="88"/>
      <c r="SW52" s="88"/>
      <c r="SX52" s="88"/>
      <c r="SY52" s="88"/>
      <c r="SZ52" s="88"/>
      <c r="TA52" s="88"/>
      <c r="TB52" s="88"/>
      <c r="TC52" s="88"/>
      <c r="TD52" s="88"/>
      <c r="TE52" s="88"/>
      <c r="TF52" s="88"/>
      <c r="TG52" s="88"/>
      <c r="TH52" s="88"/>
      <c r="TI52" s="88"/>
      <c r="TJ52" s="88"/>
      <c r="TK52" s="88"/>
      <c r="TL52" s="88"/>
      <c r="TM52" s="88"/>
      <c r="TN52" s="88"/>
      <c r="TO52" s="88"/>
      <c r="TP52" s="88"/>
      <c r="TQ52" s="88"/>
      <c r="TR52" s="88"/>
      <c r="TS52" s="88"/>
      <c r="TT52" s="88"/>
      <c r="TU52" s="88"/>
      <c r="TV52" s="88"/>
      <c r="TW52" s="88"/>
      <c r="TX52" s="88"/>
      <c r="TY52" s="88"/>
      <c r="TZ52" s="88"/>
      <c r="UA52" s="88"/>
      <c r="UB52" s="88"/>
      <c r="UC52" s="88"/>
      <c r="UD52" s="88"/>
      <c r="UE52" s="88"/>
      <c r="UF52" s="88"/>
      <c r="UG52" s="88"/>
      <c r="UH52" s="88"/>
      <c r="UI52" s="88"/>
      <c r="UJ52" s="88"/>
      <c r="UK52" s="88"/>
      <c r="UL52" s="88"/>
      <c r="UM52" s="88"/>
      <c r="UN52" s="88"/>
      <c r="UO52" s="88"/>
      <c r="UP52" s="88"/>
      <c r="UQ52" s="88"/>
      <c r="UR52" s="88"/>
      <c r="US52" s="88"/>
      <c r="UT52" s="88"/>
      <c r="UU52" s="88"/>
      <c r="UV52" s="88"/>
      <c r="UW52" s="88"/>
      <c r="UX52" s="88"/>
      <c r="UY52" s="88"/>
      <c r="UZ52" s="88"/>
      <c r="VA52" s="88"/>
      <c r="VB52" s="88"/>
      <c r="VC52" s="88"/>
      <c r="VD52" s="88"/>
      <c r="VE52" s="88"/>
      <c r="VF52" s="88"/>
      <c r="VG52" s="88"/>
      <c r="VH52" s="88"/>
      <c r="VI52" s="88"/>
      <c r="VJ52" s="88"/>
      <c r="VK52" s="88"/>
      <c r="VL52" s="88"/>
      <c r="VM52" s="88"/>
      <c r="VN52" s="88"/>
      <c r="VO52" s="88"/>
      <c r="VP52" s="88"/>
      <c r="VQ52" s="88"/>
      <c r="VR52" s="88"/>
      <c r="VS52" s="88"/>
      <c r="VT52" s="88"/>
      <c r="VU52" s="88"/>
      <c r="VV52" s="88"/>
      <c r="VW52" s="88"/>
      <c r="VX52" s="88"/>
      <c r="VY52" s="88"/>
      <c r="VZ52" s="88"/>
      <c r="WA52" s="88"/>
      <c r="WB52" s="88"/>
      <c r="WC52" s="88"/>
      <c r="WD52" s="88"/>
      <c r="WE52" s="88"/>
      <c r="WF52" s="88"/>
      <c r="WG52" s="88"/>
      <c r="WH52" s="88"/>
      <c r="WI52" s="88"/>
      <c r="WJ52" s="88"/>
      <c r="WK52" s="88"/>
      <c r="WL52" s="88"/>
      <c r="WM52" s="88"/>
      <c r="WN52" s="88"/>
      <c r="WO52" s="88"/>
      <c r="WP52" s="88"/>
      <c r="WQ52" s="88"/>
      <c r="WR52" s="88"/>
      <c r="WS52" s="88"/>
      <c r="WT52" s="88"/>
      <c r="WU52" s="88"/>
      <c r="WV52" s="88"/>
      <c r="WW52" s="88"/>
      <c r="WX52" s="88"/>
      <c r="WY52" s="88"/>
      <c r="WZ52" s="88"/>
      <c r="XA52" s="88"/>
      <c r="XB52" s="88"/>
      <c r="XC52" s="88"/>
      <c r="XD52" s="88"/>
      <c r="XE52" s="88"/>
      <c r="XF52" s="88"/>
      <c r="XG52" s="88"/>
      <c r="XH52" s="88"/>
      <c r="XI52" s="88"/>
      <c r="XJ52" s="88"/>
      <c r="XK52" s="88"/>
      <c r="XL52" s="88"/>
      <c r="XM52" s="88"/>
      <c r="XN52" s="88"/>
      <c r="XO52" s="88"/>
      <c r="XP52" s="88"/>
      <c r="XQ52" s="88"/>
      <c r="XR52" s="88"/>
      <c r="XS52" s="88"/>
      <c r="XT52" s="88"/>
      <c r="XU52" s="88"/>
      <c r="XV52" s="88"/>
      <c r="XW52" s="88"/>
      <c r="XX52" s="88"/>
      <c r="XY52" s="88"/>
      <c r="XZ52" s="88"/>
      <c r="YA52" s="88"/>
      <c r="YB52" s="88"/>
      <c r="YC52" s="88"/>
      <c r="YD52" s="88"/>
      <c r="YE52" s="88"/>
      <c r="YF52" s="88"/>
      <c r="YG52" s="88"/>
      <c r="YH52" s="88"/>
      <c r="YI52" s="88"/>
      <c r="YJ52" s="88"/>
      <c r="YK52" s="88"/>
      <c r="YL52" s="88"/>
      <c r="YM52" s="88"/>
      <c r="YN52" s="88"/>
      <c r="YO52" s="88"/>
      <c r="YP52" s="88"/>
      <c r="YQ52" s="88"/>
      <c r="YR52" s="88"/>
      <c r="YS52" s="88"/>
      <c r="YT52" s="88"/>
      <c r="YU52" s="88"/>
      <c r="YV52" s="88"/>
      <c r="YW52" s="88"/>
      <c r="YX52" s="88"/>
      <c r="YY52" s="88"/>
      <c r="YZ52" s="88"/>
      <c r="ZA52" s="88"/>
      <c r="ZB52" s="88"/>
      <c r="ZC52" s="88"/>
      <c r="ZD52" s="88"/>
      <c r="ZE52" s="88"/>
      <c r="ZF52" s="88"/>
      <c r="ZG52" s="88"/>
      <c r="ZH52" s="88"/>
      <c r="ZI52" s="88"/>
      <c r="ZJ52" s="88"/>
      <c r="ZK52" s="88"/>
      <c r="ZL52" s="88"/>
      <c r="ZM52" s="88"/>
      <c r="ZN52" s="88"/>
      <c r="ZO52" s="88"/>
      <c r="ZP52" s="88"/>
      <c r="ZQ52" s="88"/>
      <c r="ZR52" s="88"/>
      <c r="ZS52" s="88"/>
      <c r="ZT52" s="88"/>
      <c r="ZU52" s="88"/>
      <c r="ZV52" s="88"/>
      <c r="ZW52" s="88"/>
      <c r="ZX52" s="88"/>
      <c r="ZY52" s="88"/>
      <c r="ZZ52" s="88"/>
      <c r="AAA52" s="88"/>
      <c r="AAB52" s="88"/>
      <c r="AAC52" s="88"/>
      <c r="AAD52" s="88"/>
      <c r="AAE52" s="88"/>
      <c r="AAF52" s="88"/>
      <c r="AAG52" s="88"/>
      <c r="AAH52" s="88"/>
      <c r="AAI52" s="88"/>
      <c r="AAJ52" s="88"/>
      <c r="AAK52" s="88"/>
      <c r="AAL52" s="88"/>
      <c r="AAM52" s="88"/>
      <c r="AAN52" s="88"/>
      <c r="AAO52" s="88"/>
      <c r="AAP52" s="88"/>
      <c r="AAQ52" s="88"/>
      <c r="AAR52" s="88"/>
      <c r="AAS52" s="88"/>
      <c r="AAT52" s="88"/>
      <c r="AAU52" s="88"/>
      <c r="AAV52" s="88"/>
      <c r="AAW52" s="88"/>
      <c r="AAX52" s="88"/>
      <c r="AAY52" s="88"/>
      <c r="AAZ52" s="88"/>
      <c r="ABA52" s="88"/>
      <c r="ABB52" s="88"/>
      <c r="ABC52" s="88"/>
      <c r="ABD52" s="88"/>
      <c r="ABE52" s="88"/>
      <c r="ABF52" s="88"/>
      <c r="ABG52" s="88"/>
      <c r="ABH52" s="88"/>
      <c r="ABI52" s="88"/>
      <c r="ABJ52" s="88"/>
      <c r="ABK52" s="88"/>
      <c r="ABL52" s="88"/>
      <c r="ABM52" s="88"/>
      <c r="ABN52" s="88"/>
      <c r="ABO52" s="88"/>
      <c r="ABP52" s="88"/>
      <c r="ABQ52" s="88"/>
      <c r="ABR52" s="88"/>
      <c r="ABS52" s="88"/>
      <c r="ABT52" s="88"/>
      <c r="ABU52" s="88"/>
      <c r="ABV52" s="88"/>
      <c r="ABW52" s="88"/>
      <c r="ABX52" s="88"/>
      <c r="ABY52" s="88"/>
      <c r="ABZ52" s="88"/>
      <c r="ACA52" s="88"/>
      <c r="ACB52" s="88"/>
      <c r="ACC52" s="88"/>
      <c r="ACD52" s="88"/>
      <c r="ACE52" s="88"/>
      <c r="ACF52" s="88"/>
      <c r="ACG52" s="88"/>
      <c r="ACH52" s="88"/>
      <c r="ACI52" s="88"/>
      <c r="ACJ52" s="88"/>
      <c r="ACK52" s="88"/>
      <c r="ACL52" s="88"/>
      <c r="ACM52" s="88"/>
      <c r="ACN52" s="88"/>
      <c r="ACO52" s="88"/>
      <c r="ACP52" s="88"/>
      <c r="ACQ52" s="88"/>
      <c r="ACR52" s="88"/>
      <c r="ACS52" s="88"/>
      <c r="ACT52" s="88"/>
      <c r="ACU52" s="88"/>
      <c r="ACV52" s="88"/>
      <c r="ACW52" s="88"/>
      <c r="ACX52" s="88"/>
      <c r="ACY52" s="88"/>
      <c r="ACZ52" s="88"/>
      <c r="ADA52" s="88"/>
      <c r="ADB52" s="88"/>
      <c r="ADC52" s="88"/>
      <c r="ADD52" s="88"/>
      <c r="ADE52" s="88"/>
      <c r="ADF52" s="88"/>
      <c r="ADG52" s="88"/>
      <c r="ADH52" s="88"/>
      <c r="ADI52" s="88"/>
      <c r="ADJ52" s="88"/>
      <c r="ADK52" s="88"/>
      <c r="ADL52" s="88"/>
      <c r="ADM52" s="88"/>
      <c r="ADN52" s="88"/>
      <c r="ADO52" s="88"/>
      <c r="ADP52" s="88"/>
      <c r="ADQ52" s="88"/>
      <c r="ADR52" s="88"/>
      <c r="ADS52" s="88"/>
      <c r="ADT52" s="88"/>
      <c r="ADU52" s="88"/>
      <c r="ADV52" s="88"/>
      <c r="ADW52" s="88"/>
      <c r="ADX52" s="88"/>
      <c r="ADY52" s="88"/>
      <c r="ADZ52" s="88"/>
      <c r="AEA52" s="88"/>
      <c r="AEB52" s="88"/>
      <c r="AEC52" s="88"/>
      <c r="AED52" s="88"/>
      <c r="AEE52" s="88"/>
      <c r="AEF52" s="88"/>
      <c r="AEG52" s="88"/>
      <c r="AEH52" s="88"/>
      <c r="AEI52" s="88"/>
      <c r="AEJ52" s="88"/>
      <c r="AEK52" s="88"/>
      <c r="AEL52" s="88"/>
      <c r="AEM52" s="88"/>
      <c r="AEN52" s="88"/>
      <c r="AEO52" s="88"/>
      <c r="AEP52" s="88"/>
      <c r="AEQ52" s="88"/>
      <c r="AER52" s="88"/>
      <c r="AES52" s="88"/>
      <c r="AET52" s="88"/>
      <c r="AEU52" s="88"/>
      <c r="AEV52" s="88"/>
      <c r="AEW52" s="88"/>
      <c r="AEX52" s="88"/>
      <c r="AEY52" s="88"/>
      <c r="AEZ52" s="88"/>
      <c r="AFA52" s="88"/>
      <c r="AFB52" s="88"/>
      <c r="AFC52" s="88"/>
      <c r="AFD52" s="88"/>
      <c r="AFE52" s="88"/>
      <c r="AFF52" s="88"/>
      <c r="AFG52" s="88"/>
      <c r="AFH52" s="88"/>
      <c r="AFI52" s="88"/>
      <c r="AFJ52" s="88"/>
      <c r="AFK52" s="88"/>
      <c r="AFL52" s="88"/>
      <c r="AFM52" s="88"/>
      <c r="AFN52" s="88"/>
      <c r="AFO52" s="88"/>
      <c r="AFP52" s="88"/>
      <c r="AFQ52" s="88"/>
      <c r="AFR52" s="88"/>
      <c r="AFS52" s="88"/>
      <c r="AFT52" s="88"/>
      <c r="AFU52" s="88"/>
      <c r="AFV52" s="88"/>
      <c r="AFW52" s="88"/>
      <c r="AFX52" s="88"/>
      <c r="AFY52" s="88"/>
      <c r="AFZ52" s="88"/>
      <c r="AGA52" s="88"/>
      <c r="AGB52" s="88"/>
      <c r="AGC52" s="88"/>
      <c r="AGD52" s="88"/>
      <c r="AGE52" s="88"/>
      <c r="AGF52" s="88"/>
      <c r="AGG52" s="88"/>
      <c r="AGH52" s="88"/>
      <c r="AGI52" s="88"/>
      <c r="AGJ52" s="88"/>
      <c r="AGK52" s="88"/>
      <c r="AGL52" s="88"/>
      <c r="AGM52" s="88"/>
      <c r="AGN52" s="88"/>
      <c r="AGO52" s="88"/>
      <c r="AGP52" s="88"/>
      <c r="AGQ52" s="88"/>
      <c r="AGR52" s="88"/>
      <c r="AGS52" s="88"/>
      <c r="AGT52" s="88"/>
      <c r="AGU52" s="88"/>
      <c r="AGV52" s="88"/>
      <c r="AGW52" s="88"/>
      <c r="AGX52" s="88"/>
      <c r="AGY52" s="88"/>
      <c r="AGZ52" s="88"/>
      <c r="AHA52" s="88"/>
      <c r="AHB52" s="88"/>
      <c r="AHC52" s="88"/>
      <c r="AHD52" s="88"/>
      <c r="AHE52" s="88"/>
      <c r="AHF52" s="88"/>
      <c r="AHG52" s="88"/>
      <c r="AHH52" s="88"/>
      <c r="AHI52" s="88"/>
      <c r="AHJ52" s="88"/>
      <c r="AHK52" s="88"/>
      <c r="AHL52" s="88"/>
      <c r="AHM52" s="88"/>
      <c r="AHN52" s="88"/>
      <c r="AHO52" s="88"/>
      <c r="AHP52" s="88"/>
      <c r="AHQ52" s="88"/>
      <c r="AHR52" s="88"/>
      <c r="AHS52" s="88"/>
      <c r="AHT52" s="88"/>
      <c r="AHU52" s="88"/>
      <c r="AHV52" s="88"/>
      <c r="AHW52" s="88"/>
      <c r="AHX52" s="88"/>
      <c r="AHY52" s="88"/>
      <c r="AHZ52" s="88"/>
      <c r="AIA52" s="88"/>
      <c r="AIB52" s="88"/>
      <c r="AIC52" s="88"/>
      <c r="AID52" s="88"/>
      <c r="AIE52" s="88"/>
      <c r="AIF52" s="88"/>
      <c r="AIG52" s="88"/>
      <c r="AIH52" s="88"/>
      <c r="AII52" s="88"/>
      <c r="AIJ52" s="88"/>
      <c r="AIK52" s="88"/>
      <c r="AIL52" s="88"/>
      <c r="AIM52" s="88"/>
      <c r="AIN52" s="88"/>
      <c r="AIO52" s="88"/>
      <c r="AIP52" s="88"/>
      <c r="AIQ52" s="88"/>
      <c r="AIR52" s="88"/>
      <c r="AIS52" s="88"/>
      <c r="AIT52" s="88"/>
      <c r="AIU52" s="88"/>
      <c r="AIV52" s="88"/>
      <c r="AIW52" s="88"/>
      <c r="AIX52" s="88"/>
      <c r="AIY52" s="88"/>
      <c r="AIZ52" s="88"/>
      <c r="AJA52" s="88"/>
      <c r="AJB52" s="88"/>
      <c r="AJC52" s="88"/>
      <c r="AJD52" s="88"/>
      <c r="AJE52" s="88"/>
      <c r="AJF52" s="88"/>
      <c r="AJG52" s="88"/>
      <c r="AJH52" s="88"/>
      <c r="AJI52" s="88"/>
      <c r="AJJ52" s="88"/>
      <c r="AJK52" s="88"/>
      <c r="AJL52" s="88"/>
      <c r="AJM52" s="88"/>
      <c r="AJN52" s="88"/>
      <c r="AJO52" s="88"/>
      <c r="AJP52" s="88"/>
      <c r="AJQ52" s="88"/>
      <c r="AJR52" s="88"/>
      <c r="AJS52" s="88"/>
      <c r="AJT52" s="88"/>
      <c r="AJU52" s="88"/>
      <c r="AJV52" s="88"/>
      <c r="AJW52" s="88"/>
      <c r="AJX52" s="88"/>
      <c r="AJY52" s="88"/>
      <c r="AJZ52" s="88"/>
      <c r="AKA52" s="88"/>
      <c r="AKB52" s="88"/>
      <c r="AKC52" s="88"/>
      <c r="AKD52" s="88"/>
      <c r="AKE52" s="88"/>
      <c r="AKF52" s="88"/>
      <c r="AKG52" s="88"/>
      <c r="AKH52" s="88"/>
      <c r="AKI52" s="88"/>
      <c r="AKJ52" s="88"/>
      <c r="AKK52" s="88"/>
      <c r="AKL52" s="88"/>
      <c r="AKM52" s="88"/>
      <c r="AKN52" s="88"/>
      <c r="AKO52" s="88"/>
      <c r="AKP52" s="88"/>
      <c r="AKQ52" s="88"/>
      <c r="AKR52" s="88"/>
      <c r="AKS52" s="88"/>
      <c r="AKT52" s="88"/>
      <c r="AKU52" s="88"/>
      <c r="AKV52" s="88"/>
      <c r="AKW52" s="88"/>
      <c r="AKX52" s="88"/>
      <c r="AKY52" s="88"/>
      <c r="AKZ52" s="88"/>
      <c r="ALA52" s="88"/>
      <c r="ALB52" s="88"/>
      <c r="ALC52" s="88"/>
      <c r="ALD52" s="88"/>
      <c r="ALE52" s="88"/>
      <c r="ALF52" s="88"/>
      <c r="ALG52" s="88"/>
      <c r="ALH52" s="88"/>
      <c r="ALI52" s="88"/>
      <c r="ALJ52" s="88"/>
      <c r="ALK52" s="88"/>
      <c r="ALL52" s="88"/>
      <c r="ALM52" s="88"/>
      <c r="ALN52" s="88"/>
      <c r="ALO52" s="88"/>
      <c r="ALP52" s="88"/>
      <c r="ALQ52" s="88"/>
      <c r="ALR52" s="88"/>
      <c r="ALS52" s="88"/>
      <c r="ALT52" s="88"/>
      <c r="ALU52" s="88"/>
      <c r="ALV52" s="88"/>
      <c r="ALW52" s="88"/>
      <c r="ALX52" s="88"/>
      <c r="ALY52" s="88"/>
    </row>
    <row r="53" spans="1:16380" ht="75.75" customHeight="1" x14ac:dyDescent="0.25">
      <c r="A53" s="69" t="s">
        <v>187</v>
      </c>
      <c r="B53" s="67" t="s">
        <v>186</v>
      </c>
      <c r="C53" s="21" t="s">
        <v>188</v>
      </c>
      <c r="D53" s="67" t="s">
        <v>21</v>
      </c>
      <c r="E53" s="67" t="s">
        <v>19</v>
      </c>
      <c r="F53" s="55">
        <v>700</v>
      </c>
      <c r="G53" s="27">
        <v>758.96</v>
      </c>
      <c r="H53" s="15"/>
      <c r="I53" s="15"/>
      <c r="J53" s="15"/>
    </row>
    <row r="54" spans="1:16380" ht="195" customHeight="1" x14ac:dyDescent="0.25">
      <c r="A54" s="69" t="s">
        <v>189</v>
      </c>
      <c r="B54" s="67" t="s">
        <v>190</v>
      </c>
      <c r="C54" s="21" t="s">
        <v>191</v>
      </c>
      <c r="D54" s="67" t="s">
        <v>193</v>
      </c>
      <c r="E54" s="67" t="s">
        <v>19</v>
      </c>
      <c r="F54" s="55" t="s">
        <v>192</v>
      </c>
      <c r="G54" s="15"/>
      <c r="H54" s="14">
        <f>2492.63+782+2239.63+935</f>
        <v>6449.26</v>
      </c>
      <c r="I54" s="15"/>
      <c r="J54" s="15"/>
    </row>
    <row r="55" spans="1:16380" s="89" customFormat="1" ht="152.25" customHeight="1" x14ac:dyDescent="0.25">
      <c r="A55" s="69" t="s">
        <v>125</v>
      </c>
      <c r="B55" s="67" t="s">
        <v>194</v>
      </c>
      <c r="C55" s="21" t="s">
        <v>195</v>
      </c>
      <c r="D55" s="67" t="s">
        <v>196</v>
      </c>
      <c r="E55" s="67" t="s">
        <v>19</v>
      </c>
      <c r="F55" s="23" t="s">
        <v>197</v>
      </c>
      <c r="G55" s="55">
        <f>825.25+140.39</f>
        <v>965.64</v>
      </c>
      <c r="H55" s="15"/>
      <c r="I55" s="27">
        <f>1090.64+2+9.98+489.4+1802.2+1018.6+2+2.09</f>
        <v>4416.9100000000008</v>
      </c>
      <c r="J55" s="27"/>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c r="ALX55"/>
      <c r="ALY55"/>
      <c r="ALZ55"/>
      <c r="AMA55"/>
      <c r="AMB55"/>
      <c r="AMC55"/>
      <c r="AMD55"/>
      <c r="AME55"/>
      <c r="AMF55"/>
      <c r="AMG55"/>
      <c r="AMH55"/>
      <c r="AMI55"/>
      <c r="AMJ55"/>
      <c r="AMK55"/>
      <c r="AML55"/>
      <c r="AMM55"/>
      <c r="AMN55"/>
      <c r="AMO55"/>
      <c r="AMP55"/>
      <c r="AMQ55"/>
      <c r="AMR55"/>
      <c r="AMS55"/>
      <c r="AMT55"/>
      <c r="AMU55"/>
      <c r="AMV55"/>
      <c r="AMW55"/>
      <c r="AMX55"/>
      <c r="AMY55"/>
      <c r="AMZ55"/>
      <c r="ANA55"/>
      <c r="ANB55"/>
      <c r="ANC55"/>
      <c r="AND55"/>
      <c r="ANE55"/>
      <c r="ANF55"/>
      <c r="ANG55"/>
      <c r="ANH55"/>
      <c r="ANI55"/>
      <c r="ANJ55"/>
      <c r="ANK55"/>
      <c r="ANL55"/>
      <c r="ANM55"/>
      <c r="ANN55"/>
      <c r="ANO55"/>
      <c r="ANP55"/>
      <c r="ANQ55"/>
      <c r="ANR55"/>
      <c r="ANS55"/>
      <c r="ANT55"/>
      <c r="ANU55"/>
      <c r="ANV55"/>
      <c r="ANW55"/>
      <c r="ANX55"/>
      <c r="ANY55"/>
      <c r="ANZ55"/>
      <c r="AOA55"/>
      <c r="AOB55"/>
      <c r="AOC55"/>
      <c r="AOD55"/>
      <c r="AOE55"/>
      <c r="AOF55"/>
      <c r="AOG55"/>
      <c r="AOH55"/>
      <c r="AOI55"/>
      <c r="AOJ55"/>
      <c r="AOK55"/>
      <c r="AOL55"/>
      <c r="AOM55"/>
      <c r="AON55"/>
      <c r="AOO55"/>
      <c r="AOP55"/>
      <c r="AOQ55"/>
      <c r="AOR55"/>
      <c r="AOS55"/>
      <c r="AOT55"/>
      <c r="AOU55"/>
      <c r="AOV55"/>
      <c r="AOW55"/>
      <c r="AOX55"/>
      <c r="AOY55"/>
      <c r="AOZ55"/>
      <c r="APA55"/>
      <c r="APB55"/>
      <c r="APC55"/>
      <c r="APD55"/>
      <c r="APE55"/>
      <c r="APF55"/>
      <c r="APG55"/>
      <c r="APH55"/>
      <c r="API55"/>
      <c r="APJ55"/>
      <c r="APK55"/>
      <c r="APL55"/>
      <c r="APM55"/>
      <c r="APN55"/>
      <c r="APO55"/>
      <c r="APP55"/>
      <c r="APQ55"/>
      <c r="APR55"/>
      <c r="APS55"/>
      <c r="APT55"/>
      <c r="APU55"/>
      <c r="APV55"/>
      <c r="APW55"/>
      <c r="APX55"/>
      <c r="APY55"/>
      <c r="APZ55"/>
      <c r="AQA55"/>
      <c r="AQB55"/>
      <c r="AQC55"/>
      <c r="AQD55"/>
      <c r="AQE55"/>
      <c r="AQF55"/>
      <c r="AQG55"/>
      <c r="AQH55"/>
      <c r="AQI55"/>
      <c r="AQJ55"/>
      <c r="AQK55"/>
      <c r="AQL55"/>
      <c r="AQM55"/>
      <c r="AQN55"/>
      <c r="AQO55"/>
      <c r="AQP55"/>
      <c r="AQQ55"/>
      <c r="AQR55"/>
      <c r="AQS55"/>
      <c r="AQT55"/>
      <c r="AQU55"/>
      <c r="AQV55"/>
      <c r="AQW55"/>
      <c r="AQX55"/>
      <c r="AQY55"/>
      <c r="AQZ55"/>
      <c r="ARA55"/>
      <c r="ARB55"/>
      <c r="ARC55"/>
      <c r="ARD55"/>
      <c r="ARE55"/>
      <c r="ARF55"/>
      <c r="ARG55"/>
      <c r="ARH55"/>
      <c r="ARI55"/>
      <c r="ARJ55"/>
      <c r="ARK55"/>
      <c r="ARL55"/>
      <c r="ARM55"/>
      <c r="ARN55"/>
      <c r="ARO55"/>
      <c r="ARP55"/>
      <c r="ARQ55"/>
      <c r="ARR55"/>
      <c r="ARS55"/>
      <c r="ART55"/>
      <c r="ARU55"/>
      <c r="ARV55"/>
      <c r="ARW55"/>
      <c r="ARX55"/>
      <c r="ARY55"/>
      <c r="ARZ55"/>
      <c r="ASA55"/>
      <c r="ASB55"/>
      <c r="ASC55"/>
      <c r="ASD55"/>
      <c r="ASE55"/>
      <c r="ASF55"/>
      <c r="ASG55"/>
      <c r="ASH55"/>
      <c r="ASI55"/>
      <c r="ASJ55"/>
      <c r="ASK55"/>
      <c r="ASL55"/>
      <c r="ASM55"/>
      <c r="ASN55"/>
      <c r="ASO55"/>
      <c r="ASP55"/>
      <c r="ASQ55"/>
      <c r="ASR55"/>
      <c r="ASS55"/>
      <c r="AST55"/>
      <c r="ASU55"/>
      <c r="ASV55"/>
      <c r="ASW55"/>
      <c r="ASX55"/>
      <c r="ASY55"/>
      <c r="ASZ55"/>
      <c r="ATA55"/>
      <c r="ATB55"/>
      <c r="ATC55"/>
      <c r="ATD55"/>
      <c r="ATE55"/>
      <c r="ATF55"/>
      <c r="ATG55"/>
      <c r="ATH55"/>
      <c r="ATI55"/>
      <c r="ATJ55"/>
      <c r="ATK55"/>
      <c r="ATL55"/>
      <c r="ATM55"/>
      <c r="ATN55"/>
      <c r="ATO55"/>
      <c r="ATP55"/>
      <c r="ATQ55"/>
      <c r="ATR55"/>
      <c r="ATS55"/>
      <c r="ATT55"/>
      <c r="ATU55"/>
      <c r="ATV55"/>
      <c r="ATW55"/>
      <c r="ATX55"/>
      <c r="ATY55"/>
      <c r="ATZ55"/>
      <c r="AUA55"/>
      <c r="AUB55"/>
      <c r="AUC55"/>
      <c r="AUD55"/>
      <c r="AUE55"/>
      <c r="AUF55"/>
      <c r="AUG55"/>
      <c r="AUH55"/>
      <c r="AUI55"/>
      <c r="AUJ55"/>
      <c r="AUK55"/>
      <c r="AUL55"/>
      <c r="AUM55"/>
      <c r="AUN55"/>
      <c r="AUO55"/>
      <c r="AUP55"/>
      <c r="AUQ55"/>
      <c r="AUR55"/>
      <c r="AUS55"/>
      <c r="AUT55"/>
      <c r="AUU55"/>
      <c r="AUV55"/>
      <c r="AUW55"/>
      <c r="AUX55"/>
      <c r="AUY55"/>
      <c r="AUZ55"/>
      <c r="AVA55"/>
      <c r="AVB55"/>
      <c r="AVC55"/>
      <c r="AVD55"/>
      <c r="AVE55"/>
      <c r="AVF55"/>
      <c r="AVG55"/>
      <c r="AVH55"/>
      <c r="AVI55"/>
      <c r="AVJ55"/>
      <c r="AVK55"/>
      <c r="AVL55"/>
      <c r="AVM55"/>
      <c r="AVN55"/>
      <c r="AVO55"/>
      <c r="AVP55"/>
      <c r="AVQ55"/>
      <c r="AVR55"/>
      <c r="AVS55"/>
      <c r="AVT55"/>
      <c r="AVU55"/>
      <c r="AVV55"/>
      <c r="AVW55"/>
      <c r="AVX55"/>
      <c r="AVY55"/>
      <c r="AVZ55"/>
      <c r="AWA55"/>
      <c r="AWB55"/>
      <c r="AWC55"/>
      <c r="AWD55"/>
      <c r="AWE55"/>
      <c r="AWF55"/>
      <c r="AWG55"/>
      <c r="AWH55"/>
      <c r="AWI55"/>
      <c r="AWJ55"/>
      <c r="AWK55"/>
      <c r="AWL55"/>
      <c r="AWM55"/>
      <c r="AWN55"/>
      <c r="AWO55"/>
      <c r="AWP55"/>
      <c r="AWQ55"/>
      <c r="AWR55"/>
      <c r="AWS55"/>
      <c r="AWT55"/>
      <c r="AWU55"/>
      <c r="AWV55"/>
      <c r="AWW55"/>
      <c r="AWX55"/>
      <c r="AWY55"/>
      <c r="AWZ55"/>
      <c r="AXA55"/>
      <c r="AXB55"/>
      <c r="AXC55"/>
      <c r="AXD55"/>
      <c r="AXE55"/>
      <c r="AXF55"/>
      <c r="AXG55"/>
      <c r="AXH55"/>
      <c r="AXI55"/>
      <c r="AXJ55"/>
      <c r="AXK55"/>
      <c r="AXL55"/>
      <c r="AXM55"/>
      <c r="AXN55"/>
      <c r="AXO55"/>
      <c r="AXP55"/>
      <c r="AXQ55"/>
      <c r="AXR55"/>
      <c r="AXS55"/>
      <c r="AXT55"/>
      <c r="AXU55"/>
      <c r="AXV55"/>
      <c r="AXW55"/>
      <c r="AXX55"/>
      <c r="AXY55"/>
      <c r="AXZ55"/>
      <c r="AYA55"/>
      <c r="AYB55"/>
      <c r="AYC55"/>
      <c r="AYD55"/>
      <c r="AYE55"/>
      <c r="AYF55"/>
      <c r="AYG55"/>
      <c r="AYH55"/>
      <c r="AYI55"/>
      <c r="AYJ55"/>
      <c r="AYK55"/>
      <c r="AYL55"/>
      <c r="AYM55"/>
      <c r="AYN55"/>
      <c r="AYO55"/>
      <c r="AYP55"/>
      <c r="AYQ55"/>
      <c r="AYR55"/>
      <c r="AYS55"/>
      <c r="AYT55"/>
      <c r="AYU55"/>
      <c r="AYV55"/>
      <c r="AYW55"/>
      <c r="AYX55"/>
      <c r="AYY55"/>
      <c r="AYZ55"/>
      <c r="AZA55"/>
      <c r="AZB55"/>
      <c r="AZC55"/>
      <c r="AZD55"/>
      <c r="AZE55"/>
      <c r="AZF55"/>
      <c r="AZG55"/>
      <c r="AZH55"/>
      <c r="AZI55"/>
      <c r="AZJ55"/>
      <c r="AZK55"/>
      <c r="AZL55"/>
      <c r="AZM55"/>
      <c r="AZN55"/>
      <c r="AZO55"/>
      <c r="AZP55"/>
      <c r="AZQ55"/>
      <c r="AZR55"/>
      <c r="AZS55"/>
      <c r="AZT55"/>
      <c r="AZU55"/>
      <c r="AZV55"/>
      <c r="AZW55"/>
      <c r="AZX55"/>
      <c r="AZY55"/>
      <c r="AZZ55"/>
      <c r="BAA55"/>
      <c r="BAB55"/>
      <c r="BAC55"/>
      <c r="BAD55"/>
      <c r="BAE55"/>
      <c r="BAF55"/>
      <c r="BAG55"/>
      <c r="BAH55"/>
      <c r="BAI55"/>
      <c r="BAJ55"/>
      <c r="BAK55"/>
      <c r="BAL55"/>
      <c r="BAM55"/>
      <c r="BAN55"/>
      <c r="BAO55"/>
      <c r="BAP55"/>
      <c r="BAQ55"/>
      <c r="BAR55"/>
      <c r="BAS55"/>
      <c r="BAT55"/>
      <c r="BAU55"/>
      <c r="BAV55"/>
      <c r="BAW55"/>
      <c r="BAX55"/>
      <c r="BAY55"/>
      <c r="BAZ55"/>
      <c r="BBA55"/>
      <c r="BBB55"/>
      <c r="BBC55"/>
      <c r="BBD55"/>
      <c r="BBE55"/>
      <c r="BBF55"/>
      <c r="BBG55"/>
      <c r="BBH55"/>
      <c r="BBI55"/>
      <c r="BBJ55"/>
      <c r="BBK55"/>
      <c r="BBL55"/>
      <c r="BBM55"/>
      <c r="BBN55"/>
      <c r="BBO55"/>
      <c r="BBP55"/>
      <c r="BBQ55"/>
      <c r="BBR55"/>
      <c r="BBS55"/>
      <c r="BBT55"/>
      <c r="BBU55"/>
      <c r="BBV55"/>
      <c r="BBW55"/>
      <c r="BBX55"/>
      <c r="BBY55"/>
      <c r="BBZ55"/>
      <c r="BCA55"/>
      <c r="BCB55"/>
      <c r="BCC55"/>
      <c r="BCD55"/>
      <c r="BCE55"/>
      <c r="BCF55"/>
      <c r="BCG55"/>
      <c r="BCH55"/>
      <c r="BCI55"/>
      <c r="BCJ55"/>
      <c r="BCK55"/>
      <c r="BCL55"/>
      <c r="BCM55"/>
      <c r="BCN55"/>
      <c r="BCO55"/>
      <c r="BCP55"/>
      <c r="BCQ55"/>
      <c r="BCR55"/>
      <c r="BCS55"/>
      <c r="BCT55"/>
      <c r="BCU55"/>
      <c r="BCV55"/>
      <c r="BCW55"/>
      <c r="BCX55"/>
      <c r="BCY55"/>
      <c r="BCZ55"/>
      <c r="BDA55"/>
      <c r="BDB55"/>
      <c r="BDC55"/>
      <c r="BDD55"/>
      <c r="BDE55"/>
      <c r="BDF55"/>
      <c r="BDG55"/>
      <c r="BDH55"/>
      <c r="BDI55"/>
      <c r="BDJ55"/>
      <c r="BDK55"/>
      <c r="BDL55"/>
      <c r="BDM55"/>
      <c r="BDN55"/>
      <c r="BDO55"/>
      <c r="BDP55"/>
      <c r="BDQ55"/>
      <c r="BDR55"/>
      <c r="BDS55"/>
      <c r="BDT55"/>
      <c r="BDU55"/>
      <c r="BDV55"/>
      <c r="BDW55"/>
      <c r="BDX55"/>
      <c r="BDY55"/>
      <c r="BDZ55"/>
      <c r="BEA55"/>
      <c r="BEB55"/>
      <c r="BEC55"/>
      <c r="BED55"/>
      <c r="BEE55"/>
      <c r="BEF55"/>
      <c r="BEG55"/>
      <c r="BEH55"/>
      <c r="BEI55"/>
      <c r="BEJ55"/>
      <c r="BEK55"/>
      <c r="BEL55"/>
      <c r="BEM55"/>
      <c r="BEN55"/>
      <c r="BEO55"/>
      <c r="BEP55"/>
      <c r="BEQ55"/>
      <c r="BER55"/>
      <c r="BES55"/>
      <c r="BET55"/>
      <c r="BEU55"/>
      <c r="BEV55"/>
      <c r="BEW55"/>
      <c r="BEX55"/>
      <c r="BEY55"/>
      <c r="BEZ55"/>
      <c r="BFA55"/>
      <c r="BFB55"/>
      <c r="BFC55"/>
      <c r="BFD55"/>
      <c r="BFE55"/>
      <c r="BFF55"/>
      <c r="BFG55"/>
      <c r="BFH55"/>
      <c r="BFI55"/>
      <c r="BFJ55"/>
      <c r="BFK55"/>
      <c r="BFL55"/>
      <c r="BFM55"/>
      <c r="BFN55"/>
      <c r="BFO55"/>
      <c r="BFP55"/>
      <c r="BFQ55"/>
      <c r="BFR55"/>
      <c r="BFS55"/>
      <c r="BFT55"/>
      <c r="BFU55"/>
      <c r="BFV55"/>
      <c r="BFW55"/>
      <c r="BFX55"/>
      <c r="BFY55"/>
      <c r="BFZ55"/>
      <c r="BGA55"/>
      <c r="BGB55"/>
      <c r="BGC55"/>
      <c r="BGD55"/>
      <c r="BGE55"/>
      <c r="BGF55"/>
      <c r="BGG55"/>
      <c r="BGH55"/>
      <c r="BGI55"/>
      <c r="BGJ55"/>
      <c r="BGK55"/>
      <c r="BGL55"/>
      <c r="BGM55"/>
      <c r="BGN55"/>
      <c r="BGO55"/>
      <c r="BGP55"/>
      <c r="BGQ55"/>
      <c r="BGR55"/>
      <c r="BGS55"/>
      <c r="BGT55"/>
      <c r="BGU55"/>
      <c r="BGV55"/>
      <c r="BGW55"/>
      <c r="BGX55"/>
      <c r="BGY55"/>
      <c r="BGZ55"/>
      <c r="BHA55"/>
      <c r="BHB55"/>
      <c r="BHC55"/>
      <c r="BHD55"/>
      <c r="BHE55"/>
      <c r="BHF55"/>
      <c r="BHG55"/>
      <c r="BHH55"/>
      <c r="BHI55"/>
      <c r="BHJ55"/>
      <c r="BHK55"/>
      <c r="BHL55"/>
      <c r="BHM55"/>
      <c r="BHN55"/>
      <c r="BHO55"/>
      <c r="BHP55"/>
      <c r="BHQ55"/>
      <c r="BHR55"/>
      <c r="BHS55"/>
      <c r="BHT55"/>
      <c r="BHU55"/>
      <c r="BHV55"/>
      <c r="BHW55"/>
      <c r="BHX55"/>
      <c r="BHY55"/>
      <c r="BHZ55"/>
      <c r="BIA55"/>
      <c r="BIB55"/>
      <c r="BIC55"/>
      <c r="BID55"/>
      <c r="BIE55"/>
      <c r="BIF55"/>
      <c r="BIG55"/>
      <c r="BIH55"/>
      <c r="BII55"/>
      <c r="BIJ55"/>
      <c r="BIK55"/>
      <c r="BIL55"/>
      <c r="BIM55"/>
      <c r="BIN55"/>
      <c r="BIO55"/>
      <c r="BIP55"/>
      <c r="BIQ55"/>
      <c r="BIR55"/>
      <c r="BIS55"/>
      <c r="BIT55"/>
      <c r="BIU55"/>
      <c r="BIV55"/>
      <c r="BIW55"/>
      <c r="BIX55"/>
      <c r="BIY55"/>
      <c r="BIZ55"/>
      <c r="BJA55"/>
      <c r="BJB55"/>
      <c r="BJC55"/>
      <c r="BJD55"/>
      <c r="BJE55"/>
      <c r="BJF55"/>
      <c r="BJG55"/>
      <c r="BJH55"/>
      <c r="BJI55"/>
      <c r="BJJ55"/>
      <c r="BJK55"/>
      <c r="BJL55"/>
      <c r="BJM55"/>
      <c r="BJN55"/>
      <c r="BJO55"/>
      <c r="BJP55"/>
      <c r="BJQ55"/>
      <c r="BJR55"/>
      <c r="BJS55"/>
      <c r="BJT55"/>
      <c r="BJU55"/>
      <c r="BJV55"/>
      <c r="BJW55"/>
      <c r="BJX55"/>
      <c r="BJY55"/>
      <c r="BJZ55"/>
      <c r="BKA55"/>
      <c r="BKB55"/>
      <c r="BKC55"/>
      <c r="BKD55"/>
      <c r="BKE55"/>
      <c r="BKF55"/>
      <c r="BKG55"/>
      <c r="BKH55"/>
      <c r="BKI55"/>
      <c r="BKJ55"/>
      <c r="BKK55"/>
      <c r="BKL55"/>
      <c r="BKM55"/>
      <c r="BKN55"/>
      <c r="BKO55"/>
      <c r="BKP55"/>
      <c r="BKQ55"/>
      <c r="BKR55"/>
      <c r="BKS55"/>
      <c r="BKT55"/>
      <c r="BKU55"/>
      <c r="BKV55"/>
      <c r="BKW55"/>
      <c r="BKX55"/>
      <c r="BKY55"/>
      <c r="BKZ55"/>
      <c r="BLA55"/>
      <c r="BLB55"/>
      <c r="BLC55"/>
      <c r="BLD55"/>
      <c r="BLE55"/>
      <c r="BLF55"/>
      <c r="BLG55"/>
      <c r="BLH55"/>
      <c r="BLI55"/>
      <c r="BLJ55"/>
      <c r="BLK55"/>
      <c r="BLL55"/>
      <c r="BLM55"/>
      <c r="BLN55"/>
      <c r="BLO55"/>
      <c r="BLP55"/>
      <c r="BLQ55"/>
      <c r="BLR55"/>
      <c r="BLS55"/>
      <c r="BLT55"/>
      <c r="BLU55"/>
      <c r="BLV55"/>
      <c r="BLW55"/>
      <c r="BLX55"/>
      <c r="BLY55"/>
      <c r="BLZ55"/>
      <c r="BMA55"/>
      <c r="BMB55"/>
      <c r="BMC55"/>
      <c r="BMD55"/>
      <c r="BME55"/>
      <c r="BMF55"/>
      <c r="BMG55"/>
      <c r="BMH55"/>
      <c r="BMI55"/>
      <c r="BMJ55"/>
      <c r="BMK55"/>
      <c r="BML55"/>
      <c r="BMM55"/>
      <c r="BMN55"/>
      <c r="BMO55"/>
      <c r="BMP55"/>
      <c r="BMQ55"/>
      <c r="BMR55"/>
      <c r="BMS55"/>
      <c r="BMT55"/>
      <c r="BMU55"/>
      <c r="BMV55"/>
      <c r="BMW55"/>
      <c r="BMX55"/>
      <c r="BMY55"/>
      <c r="BMZ55"/>
      <c r="BNA55"/>
      <c r="BNB55"/>
      <c r="BNC55"/>
      <c r="BND55"/>
      <c r="BNE55"/>
      <c r="BNF55"/>
      <c r="BNG55"/>
      <c r="BNH55"/>
      <c r="BNI55"/>
      <c r="BNJ55"/>
      <c r="BNK55"/>
      <c r="BNL55"/>
      <c r="BNM55"/>
      <c r="BNN55"/>
      <c r="BNO55"/>
      <c r="BNP55"/>
      <c r="BNQ55"/>
      <c r="BNR55"/>
      <c r="BNS55"/>
      <c r="BNT55"/>
      <c r="BNU55"/>
      <c r="BNV55"/>
      <c r="BNW55"/>
      <c r="BNX55"/>
      <c r="BNY55"/>
      <c r="BNZ55"/>
      <c r="BOA55"/>
      <c r="BOB55"/>
      <c r="BOC55"/>
      <c r="BOD55"/>
      <c r="BOE55"/>
      <c r="BOF55"/>
      <c r="BOG55"/>
      <c r="BOH55"/>
      <c r="BOI55"/>
      <c r="BOJ55"/>
      <c r="BOK55"/>
      <c r="BOL55"/>
      <c r="BOM55"/>
      <c r="BON55"/>
      <c r="BOO55"/>
      <c r="BOP55"/>
      <c r="BOQ55"/>
      <c r="BOR55"/>
      <c r="BOS55"/>
      <c r="BOT55"/>
      <c r="BOU55"/>
      <c r="BOV55"/>
      <c r="BOW55"/>
      <c r="BOX55"/>
      <c r="BOY55"/>
      <c r="BOZ55"/>
      <c r="BPA55"/>
      <c r="BPB55"/>
      <c r="BPC55"/>
      <c r="BPD55"/>
      <c r="BPE55"/>
      <c r="BPF55"/>
      <c r="BPG55"/>
      <c r="BPH55"/>
      <c r="BPI55"/>
      <c r="BPJ55"/>
      <c r="BPK55"/>
      <c r="BPL55"/>
      <c r="BPM55"/>
      <c r="BPN55"/>
      <c r="BPO55"/>
      <c r="BPP55"/>
      <c r="BPQ55"/>
      <c r="BPR55"/>
      <c r="BPS55"/>
      <c r="BPT55"/>
      <c r="BPU55"/>
      <c r="BPV55"/>
      <c r="BPW55"/>
      <c r="BPX55"/>
      <c r="BPY55"/>
      <c r="BPZ55"/>
      <c r="BQA55"/>
      <c r="BQB55"/>
      <c r="BQC55"/>
      <c r="BQD55"/>
      <c r="BQE55"/>
      <c r="BQF55"/>
      <c r="BQG55"/>
      <c r="BQH55"/>
      <c r="BQI55"/>
      <c r="BQJ55"/>
      <c r="BQK55"/>
      <c r="BQL55"/>
      <c r="BQM55"/>
      <c r="BQN55"/>
      <c r="BQO55"/>
      <c r="BQP55"/>
      <c r="BQQ55"/>
      <c r="BQR55"/>
      <c r="BQS55"/>
      <c r="BQT55"/>
      <c r="BQU55"/>
      <c r="BQV55"/>
      <c r="BQW55"/>
      <c r="BQX55"/>
      <c r="BQY55"/>
      <c r="BQZ55"/>
      <c r="BRA55"/>
      <c r="BRB55"/>
      <c r="BRC55"/>
      <c r="BRD55"/>
      <c r="BRE55"/>
      <c r="BRF55"/>
      <c r="BRG55"/>
      <c r="BRH55"/>
      <c r="BRI55"/>
      <c r="BRJ55"/>
      <c r="BRK55"/>
      <c r="BRL55"/>
      <c r="BRM55"/>
      <c r="BRN55"/>
      <c r="BRO55"/>
      <c r="BRP55"/>
      <c r="BRQ55"/>
      <c r="BRR55"/>
      <c r="BRS55"/>
      <c r="BRT55"/>
      <c r="BRU55"/>
      <c r="BRV55"/>
      <c r="BRW55"/>
      <c r="BRX55"/>
      <c r="BRY55"/>
      <c r="BRZ55"/>
      <c r="BSA55"/>
      <c r="BSB55"/>
      <c r="BSC55"/>
      <c r="BSD55"/>
      <c r="BSE55"/>
      <c r="BSF55"/>
      <c r="BSG55"/>
      <c r="BSH55"/>
      <c r="BSI55"/>
      <c r="BSJ55"/>
      <c r="BSK55"/>
      <c r="BSL55"/>
      <c r="BSM55"/>
      <c r="BSN55"/>
      <c r="BSO55"/>
      <c r="BSP55"/>
      <c r="BSQ55"/>
      <c r="BSR55"/>
      <c r="BSS55"/>
      <c r="BST55"/>
      <c r="BSU55"/>
      <c r="BSV55"/>
      <c r="BSW55"/>
      <c r="BSX55"/>
      <c r="BSY55"/>
      <c r="BSZ55"/>
      <c r="BTA55"/>
      <c r="BTB55"/>
      <c r="BTC55"/>
      <c r="BTD55"/>
      <c r="BTE55"/>
      <c r="BTF55"/>
      <c r="BTG55"/>
      <c r="BTH55"/>
      <c r="BTI55"/>
      <c r="BTJ55"/>
      <c r="BTK55"/>
      <c r="BTL55"/>
      <c r="BTM55"/>
      <c r="BTN55"/>
      <c r="BTO55"/>
      <c r="BTP55"/>
      <c r="BTQ55"/>
      <c r="BTR55"/>
      <c r="BTS55"/>
      <c r="BTT55"/>
      <c r="BTU55"/>
      <c r="BTV55"/>
      <c r="BTW55"/>
      <c r="BTX55"/>
      <c r="BTY55"/>
      <c r="BTZ55"/>
      <c r="BUA55"/>
      <c r="BUB55"/>
      <c r="BUC55"/>
      <c r="BUD55"/>
      <c r="BUE55"/>
      <c r="BUF55"/>
      <c r="BUG55"/>
      <c r="BUH55"/>
      <c r="BUI55"/>
      <c r="BUJ55"/>
      <c r="BUK55"/>
      <c r="BUL55"/>
      <c r="BUM55"/>
      <c r="BUN55"/>
      <c r="BUO55"/>
      <c r="BUP55"/>
      <c r="BUQ55"/>
      <c r="BUR55"/>
      <c r="BUS55"/>
      <c r="BUT55"/>
      <c r="BUU55"/>
      <c r="BUV55"/>
      <c r="BUW55"/>
      <c r="BUX55"/>
      <c r="BUY55"/>
      <c r="BUZ55"/>
      <c r="BVA55"/>
      <c r="BVB55"/>
      <c r="BVC55"/>
      <c r="BVD55"/>
      <c r="BVE55"/>
      <c r="BVF55"/>
      <c r="BVG55"/>
      <c r="BVH55"/>
      <c r="BVI55"/>
      <c r="BVJ55"/>
      <c r="BVK55"/>
      <c r="BVL55"/>
      <c r="BVM55"/>
      <c r="BVN55"/>
      <c r="BVO55"/>
      <c r="BVP55"/>
      <c r="BVQ55"/>
      <c r="BVR55"/>
      <c r="BVS55"/>
      <c r="BVT55"/>
      <c r="BVU55"/>
      <c r="BVV55"/>
      <c r="BVW55"/>
      <c r="BVX55"/>
      <c r="BVY55"/>
      <c r="BVZ55"/>
      <c r="BWA55"/>
      <c r="BWB55"/>
      <c r="BWC55"/>
      <c r="BWD55"/>
      <c r="BWE55"/>
      <c r="BWF55"/>
      <c r="BWG55"/>
      <c r="BWH55"/>
      <c r="BWI55"/>
      <c r="BWJ55"/>
      <c r="BWK55"/>
      <c r="BWL55"/>
      <c r="BWM55"/>
      <c r="BWN55"/>
      <c r="BWO55"/>
      <c r="BWP55"/>
      <c r="BWQ55"/>
      <c r="BWR55"/>
      <c r="BWS55"/>
      <c r="BWT55"/>
      <c r="BWU55"/>
      <c r="BWV55"/>
      <c r="BWW55"/>
      <c r="BWX55"/>
      <c r="BWY55"/>
      <c r="BWZ55"/>
      <c r="BXA55"/>
      <c r="BXB55"/>
      <c r="BXC55"/>
      <c r="BXD55"/>
      <c r="BXE55"/>
      <c r="BXF55"/>
      <c r="BXG55"/>
      <c r="BXH55"/>
      <c r="BXI55"/>
      <c r="BXJ55"/>
      <c r="BXK55"/>
      <c r="BXL55"/>
      <c r="BXM55"/>
      <c r="BXN55"/>
      <c r="BXO55"/>
      <c r="BXP55"/>
      <c r="BXQ55"/>
      <c r="BXR55"/>
      <c r="BXS55"/>
      <c r="BXT55"/>
      <c r="BXU55"/>
      <c r="BXV55"/>
      <c r="BXW55"/>
      <c r="BXX55"/>
      <c r="BXY55"/>
      <c r="BXZ55"/>
      <c r="BYA55"/>
      <c r="BYB55"/>
      <c r="BYC55"/>
      <c r="BYD55"/>
      <c r="BYE55"/>
      <c r="BYF55"/>
      <c r="BYG55"/>
      <c r="BYH55"/>
      <c r="BYI55"/>
      <c r="BYJ55"/>
      <c r="BYK55"/>
      <c r="BYL55"/>
      <c r="BYM55"/>
      <c r="BYN55"/>
      <c r="BYO55"/>
      <c r="BYP55"/>
      <c r="BYQ55"/>
      <c r="BYR55"/>
      <c r="BYS55"/>
      <c r="BYT55"/>
      <c r="BYU55"/>
      <c r="BYV55"/>
      <c r="BYW55"/>
      <c r="BYX55"/>
      <c r="BYY55"/>
      <c r="BYZ55"/>
      <c r="BZA55"/>
      <c r="BZB55"/>
      <c r="BZC55"/>
      <c r="BZD55"/>
      <c r="BZE55"/>
      <c r="BZF55"/>
      <c r="BZG55"/>
      <c r="BZH55"/>
      <c r="BZI55"/>
      <c r="BZJ55"/>
      <c r="BZK55"/>
      <c r="BZL55"/>
      <c r="BZM55"/>
      <c r="BZN55"/>
      <c r="BZO55"/>
      <c r="BZP55"/>
      <c r="BZQ55"/>
      <c r="BZR55"/>
      <c r="BZS55"/>
      <c r="BZT55"/>
      <c r="BZU55"/>
      <c r="BZV55"/>
      <c r="BZW55"/>
      <c r="BZX55"/>
      <c r="BZY55"/>
      <c r="BZZ55"/>
      <c r="CAA55"/>
      <c r="CAB55"/>
      <c r="CAC55"/>
      <c r="CAD55"/>
      <c r="CAE55"/>
      <c r="CAF55"/>
      <c r="CAG55"/>
      <c r="CAH55"/>
      <c r="CAI55"/>
      <c r="CAJ55"/>
      <c r="CAK55"/>
      <c r="CAL55"/>
      <c r="CAM55"/>
      <c r="CAN55"/>
      <c r="CAO55"/>
      <c r="CAP55"/>
      <c r="CAQ55"/>
      <c r="CAR55"/>
      <c r="CAS55"/>
      <c r="CAT55"/>
      <c r="CAU55"/>
      <c r="CAV55"/>
      <c r="CAW55"/>
      <c r="CAX55"/>
      <c r="CAY55"/>
      <c r="CAZ55"/>
      <c r="CBA55"/>
      <c r="CBB55"/>
      <c r="CBC55"/>
      <c r="CBD55"/>
      <c r="CBE55"/>
      <c r="CBF55"/>
      <c r="CBG55"/>
      <c r="CBH55"/>
      <c r="CBI55"/>
      <c r="CBJ55"/>
      <c r="CBK55"/>
      <c r="CBL55"/>
      <c r="CBM55"/>
      <c r="CBN55"/>
      <c r="CBO55"/>
      <c r="CBP55"/>
      <c r="CBQ55"/>
      <c r="CBR55"/>
      <c r="CBS55"/>
      <c r="CBT55"/>
      <c r="CBU55"/>
      <c r="CBV55"/>
      <c r="CBW55"/>
      <c r="CBX55"/>
      <c r="CBY55"/>
      <c r="CBZ55"/>
      <c r="CCA55"/>
      <c r="CCB55"/>
      <c r="CCC55"/>
      <c r="CCD55"/>
      <c r="CCE55"/>
      <c r="CCF55"/>
      <c r="CCG55"/>
      <c r="CCH55"/>
      <c r="CCI55"/>
      <c r="CCJ55"/>
      <c r="CCK55"/>
      <c r="CCL55"/>
      <c r="CCM55"/>
      <c r="CCN55"/>
      <c r="CCO55"/>
      <c r="CCP55"/>
      <c r="CCQ55"/>
      <c r="CCR55"/>
      <c r="CCS55"/>
      <c r="CCT55"/>
      <c r="CCU55"/>
      <c r="CCV55"/>
      <c r="CCW55"/>
      <c r="CCX55"/>
      <c r="CCY55"/>
      <c r="CCZ55"/>
      <c r="CDA55"/>
      <c r="CDB55"/>
      <c r="CDC55"/>
      <c r="CDD55"/>
      <c r="CDE55"/>
      <c r="CDF55"/>
      <c r="CDG55"/>
      <c r="CDH55"/>
      <c r="CDI55"/>
      <c r="CDJ55"/>
      <c r="CDK55"/>
      <c r="CDL55"/>
      <c r="CDM55"/>
      <c r="CDN55"/>
      <c r="CDO55"/>
      <c r="CDP55"/>
      <c r="CDQ55"/>
      <c r="CDR55"/>
      <c r="CDS55"/>
      <c r="CDT55"/>
      <c r="CDU55"/>
      <c r="CDV55"/>
      <c r="CDW55"/>
      <c r="CDX55"/>
      <c r="CDY55"/>
      <c r="CDZ55"/>
      <c r="CEA55"/>
      <c r="CEB55"/>
      <c r="CEC55"/>
      <c r="CED55"/>
      <c r="CEE55"/>
      <c r="CEF55"/>
      <c r="CEG55"/>
      <c r="CEH55"/>
      <c r="CEI55"/>
      <c r="CEJ55"/>
      <c r="CEK55"/>
      <c r="CEL55"/>
      <c r="CEM55"/>
      <c r="CEN55"/>
      <c r="CEO55"/>
      <c r="CEP55"/>
      <c r="CEQ55"/>
      <c r="CER55"/>
      <c r="CES55"/>
      <c r="CET55"/>
      <c r="CEU55"/>
      <c r="CEV55"/>
      <c r="CEW55"/>
      <c r="CEX55"/>
      <c r="CEY55"/>
      <c r="CEZ55"/>
      <c r="CFA55"/>
      <c r="CFB55"/>
      <c r="CFC55"/>
      <c r="CFD55"/>
      <c r="CFE55"/>
      <c r="CFF55"/>
      <c r="CFG55"/>
      <c r="CFH55"/>
      <c r="CFI55"/>
      <c r="CFJ55"/>
      <c r="CFK55"/>
      <c r="CFL55"/>
      <c r="CFM55"/>
      <c r="CFN55"/>
      <c r="CFO55"/>
      <c r="CFP55"/>
      <c r="CFQ55"/>
      <c r="CFR55"/>
      <c r="CFS55"/>
      <c r="CFT55"/>
      <c r="CFU55"/>
      <c r="CFV55"/>
      <c r="CFW55"/>
      <c r="CFX55"/>
      <c r="CFY55"/>
      <c r="CFZ55"/>
      <c r="CGA55"/>
      <c r="CGB55"/>
      <c r="CGC55"/>
      <c r="CGD55"/>
      <c r="CGE55"/>
      <c r="CGF55"/>
      <c r="CGG55"/>
      <c r="CGH55"/>
      <c r="CGI55"/>
      <c r="CGJ55"/>
      <c r="CGK55"/>
      <c r="CGL55"/>
      <c r="CGM55"/>
      <c r="CGN55"/>
      <c r="CGO55"/>
      <c r="CGP55"/>
      <c r="CGQ55"/>
      <c r="CGR55"/>
      <c r="CGS55"/>
      <c r="CGT55"/>
      <c r="CGU55"/>
      <c r="CGV55"/>
      <c r="CGW55"/>
      <c r="CGX55"/>
      <c r="CGY55"/>
      <c r="CGZ55"/>
      <c r="CHA55"/>
      <c r="CHB55"/>
      <c r="CHC55"/>
      <c r="CHD55"/>
      <c r="CHE55"/>
      <c r="CHF55"/>
      <c r="CHG55"/>
      <c r="CHH55"/>
      <c r="CHI55"/>
      <c r="CHJ55"/>
      <c r="CHK55"/>
      <c r="CHL55"/>
      <c r="CHM55"/>
      <c r="CHN55"/>
      <c r="CHO55"/>
      <c r="CHP55"/>
      <c r="CHQ55"/>
      <c r="CHR55"/>
      <c r="CHS55"/>
      <c r="CHT55"/>
      <c r="CHU55"/>
      <c r="CHV55"/>
      <c r="CHW55"/>
      <c r="CHX55"/>
      <c r="CHY55"/>
      <c r="CHZ55"/>
      <c r="CIA55"/>
      <c r="CIB55"/>
      <c r="CIC55"/>
      <c r="CID55"/>
      <c r="CIE55"/>
      <c r="CIF55"/>
      <c r="CIG55"/>
      <c r="CIH55"/>
      <c r="CII55"/>
      <c r="CIJ55"/>
      <c r="CIK55"/>
      <c r="CIL55"/>
      <c r="CIM55"/>
      <c r="CIN55"/>
      <c r="CIO55"/>
      <c r="CIP55"/>
      <c r="CIQ55"/>
      <c r="CIR55"/>
      <c r="CIS55"/>
      <c r="CIT55"/>
      <c r="CIU55"/>
      <c r="CIV55"/>
      <c r="CIW55"/>
      <c r="CIX55"/>
      <c r="CIY55"/>
      <c r="CIZ55"/>
      <c r="CJA55"/>
      <c r="CJB55"/>
      <c r="CJC55"/>
      <c r="CJD55"/>
      <c r="CJE55"/>
      <c r="CJF55"/>
      <c r="CJG55"/>
      <c r="CJH55"/>
      <c r="CJI55"/>
      <c r="CJJ55"/>
      <c r="CJK55"/>
      <c r="CJL55"/>
      <c r="CJM55"/>
      <c r="CJN55"/>
      <c r="CJO55"/>
      <c r="CJP55"/>
      <c r="CJQ55"/>
      <c r="CJR55"/>
      <c r="CJS55"/>
      <c r="CJT55"/>
      <c r="CJU55"/>
      <c r="CJV55"/>
      <c r="CJW55"/>
      <c r="CJX55"/>
      <c r="CJY55"/>
      <c r="CJZ55"/>
      <c r="CKA55"/>
      <c r="CKB55"/>
      <c r="CKC55"/>
      <c r="CKD55"/>
      <c r="CKE55"/>
      <c r="CKF55"/>
      <c r="CKG55"/>
      <c r="CKH55"/>
      <c r="CKI55"/>
      <c r="CKJ55"/>
      <c r="CKK55"/>
      <c r="CKL55"/>
      <c r="CKM55"/>
      <c r="CKN55"/>
      <c r="CKO55"/>
      <c r="CKP55"/>
      <c r="CKQ55"/>
      <c r="CKR55"/>
      <c r="CKS55"/>
      <c r="CKT55"/>
      <c r="CKU55"/>
      <c r="CKV55"/>
      <c r="CKW55"/>
      <c r="CKX55"/>
      <c r="CKY55"/>
      <c r="CKZ55"/>
      <c r="CLA55"/>
      <c r="CLB55"/>
      <c r="CLC55"/>
      <c r="CLD55"/>
      <c r="CLE55"/>
      <c r="CLF55"/>
      <c r="CLG55"/>
      <c r="CLH55"/>
      <c r="CLI55"/>
      <c r="CLJ55"/>
      <c r="CLK55"/>
      <c r="CLL55"/>
      <c r="CLM55"/>
      <c r="CLN55"/>
      <c r="CLO55"/>
      <c r="CLP55"/>
      <c r="CLQ55"/>
      <c r="CLR55"/>
      <c r="CLS55"/>
      <c r="CLT55"/>
      <c r="CLU55"/>
      <c r="CLV55"/>
      <c r="CLW55"/>
      <c r="CLX55"/>
      <c r="CLY55"/>
      <c r="CLZ55"/>
      <c r="CMA55"/>
      <c r="CMB55"/>
      <c r="CMC55"/>
      <c r="CMD55"/>
      <c r="CME55"/>
      <c r="CMF55"/>
      <c r="CMG55"/>
      <c r="CMH55"/>
      <c r="CMI55"/>
      <c r="CMJ55"/>
      <c r="CMK55"/>
      <c r="CML55"/>
      <c r="CMM55"/>
      <c r="CMN55"/>
      <c r="CMO55"/>
      <c r="CMP55"/>
      <c r="CMQ55"/>
      <c r="CMR55"/>
      <c r="CMS55"/>
      <c r="CMT55"/>
      <c r="CMU55"/>
      <c r="CMV55"/>
      <c r="CMW55"/>
      <c r="CMX55"/>
      <c r="CMY55"/>
      <c r="CMZ55"/>
      <c r="CNA55"/>
      <c r="CNB55"/>
      <c r="CNC55"/>
      <c r="CND55"/>
      <c r="CNE55"/>
      <c r="CNF55"/>
      <c r="CNG55"/>
      <c r="CNH55"/>
      <c r="CNI55"/>
      <c r="CNJ55"/>
      <c r="CNK55"/>
      <c r="CNL55"/>
      <c r="CNM55"/>
      <c r="CNN55"/>
      <c r="CNO55"/>
      <c r="CNP55"/>
      <c r="CNQ55"/>
      <c r="CNR55"/>
      <c r="CNS55"/>
      <c r="CNT55"/>
      <c r="CNU55"/>
      <c r="CNV55"/>
      <c r="CNW55"/>
      <c r="CNX55"/>
      <c r="CNY55"/>
      <c r="CNZ55"/>
      <c r="COA55"/>
      <c r="COB55"/>
      <c r="COC55"/>
      <c r="COD55"/>
      <c r="COE55"/>
      <c r="COF55"/>
      <c r="COG55"/>
      <c r="COH55"/>
      <c r="COI55"/>
      <c r="COJ55"/>
      <c r="COK55"/>
      <c r="COL55"/>
      <c r="COM55"/>
      <c r="CON55"/>
      <c r="COO55"/>
      <c r="COP55"/>
      <c r="COQ55"/>
      <c r="COR55"/>
      <c r="COS55"/>
      <c r="COT55"/>
      <c r="COU55"/>
      <c r="COV55"/>
      <c r="COW55"/>
      <c r="COX55"/>
      <c r="COY55"/>
      <c r="COZ55"/>
      <c r="CPA55"/>
      <c r="CPB55"/>
      <c r="CPC55"/>
      <c r="CPD55"/>
      <c r="CPE55"/>
      <c r="CPF55"/>
      <c r="CPG55"/>
      <c r="CPH55"/>
      <c r="CPI55"/>
      <c r="CPJ55"/>
      <c r="CPK55"/>
      <c r="CPL55"/>
      <c r="CPM55"/>
      <c r="CPN55"/>
      <c r="CPO55"/>
      <c r="CPP55"/>
      <c r="CPQ55"/>
      <c r="CPR55"/>
      <c r="CPS55"/>
      <c r="CPT55"/>
      <c r="CPU55"/>
      <c r="CPV55"/>
      <c r="CPW55"/>
      <c r="CPX55"/>
      <c r="CPY55"/>
      <c r="CPZ55"/>
      <c r="CQA55"/>
      <c r="CQB55"/>
      <c r="CQC55"/>
      <c r="CQD55"/>
      <c r="CQE55"/>
      <c r="CQF55"/>
      <c r="CQG55"/>
      <c r="CQH55"/>
      <c r="CQI55"/>
      <c r="CQJ55"/>
      <c r="CQK55"/>
      <c r="CQL55"/>
      <c r="CQM55"/>
      <c r="CQN55"/>
      <c r="CQO55"/>
      <c r="CQP55"/>
      <c r="CQQ55"/>
      <c r="CQR55"/>
      <c r="CQS55"/>
      <c r="CQT55"/>
      <c r="CQU55"/>
      <c r="CQV55"/>
      <c r="CQW55"/>
      <c r="CQX55"/>
      <c r="CQY55"/>
      <c r="CQZ55"/>
      <c r="CRA55"/>
      <c r="CRB55"/>
      <c r="CRC55"/>
      <c r="CRD55"/>
      <c r="CRE55"/>
      <c r="CRF55"/>
      <c r="CRG55"/>
      <c r="CRH55"/>
      <c r="CRI55"/>
      <c r="CRJ55"/>
      <c r="CRK55"/>
      <c r="CRL55"/>
      <c r="CRM55"/>
      <c r="CRN55"/>
      <c r="CRO55"/>
      <c r="CRP55"/>
      <c r="CRQ55"/>
      <c r="CRR55"/>
      <c r="CRS55"/>
      <c r="CRT55"/>
      <c r="CRU55"/>
      <c r="CRV55"/>
      <c r="CRW55"/>
      <c r="CRX55"/>
      <c r="CRY55"/>
      <c r="CRZ55"/>
      <c r="CSA55"/>
      <c r="CSB55"/>
      <c r="CSC55"/>
      <c r="CSD55"/>
      <c r="CSE55"/>
      <c r="CSF55"/>
      <c r="CSG55"/>
      <c r="CSH55"/>
      <c r="CSI55"/>
      <c r="CSJ55"/>
      <c r="CSK55"/>
      <c r="CSL55"/>
      <c r="CSM55"/>
      <c r="CSN55"/>
      <c r="CSO55"/>
      <c r="CSP55"/>
      <c r="CSQ55"/>
      <c r="CSR55"/>
      <c r="CSS55"/>
      <c r="CST55"/>
      <c r="CSU55"/>
      <c r="CSV55"/>
      <c r="CSW55"/>
      <c r="CSX55"/>
      <c r="CSY55"/>
      <c r="CSZ55"/>
      <c r="CTA55"/>
      <c r="CTB55"/>
      <c r="CTC55"/>
      <c r="CTD55"/>
      <c r="CTE55"/>
      <c r="CTF55"/>
      <c r="CTG55"/>
      <c r="CTH55"/>
      <c r="CTI55"/>
      <c r="CTJ55"/>
      <c r="CTK55"/>
      <c r="CTL55"/>
      <c r="CTM55"/>
      <c r="CTN55"/>
      <c r="CTO55"/>
      <c r="CTP55"/>
      <c r="CTQ55"/>
      <c r="CTR55"/>
      <c r="CTS55"/>
      <c r="CTT55"/>
      <c r="CTU55"/>
      <c r="CTV55"/>
      <c r="CTW55"/>
      <c r="CTX55"/>
      <c r="CTY55"/>
      <c r="CTZ55"/>
      <c r="CUA55"/>
      <c r="CUB55"/>
      <c r="CUC55"/>
      <c r="CUD55"/>
      <c r="CUE55"/>
      <c r="CUF55"/>
      <c r="CUG55"/>
      <c r="CUH55"/>
      <c r="CUI55"/>
      <c r="CUJ55"/>
      <c r="CUK55"/>
      <c r="CUL55"/>
      <c r="CUM55"/>
      <c r="CUN55"/>
      <c r="CUO55"/>
      <c r="CUP55"/>
      <c r="CUQ55"/>
      <c r="CUR55"/>
      <c r="CUS55"/>
      <c r="CUT55"/>
      <c r="CUU55"/>
      <c r="CUV55"/>
      <c r="CUW55"/>
      <c r="CUX55"/>
      <c r="CUY55"/>
      <c r="CUZ55"/>
      <c r="CVA55"/>
      <c r="CVB55"/>
      <c r="CVC55"/>
      <c r="CVD55"/>
      <c r="CVE55"/>
      <c r="CVF55"/>
      <c r="CVG55"/>
      <c r="CVH55"/>
      <c r="CVI55"/>
      <c r="CVJ55"/>
      <c r="CVK55"/>
      <c r="CVL55"/>
      <c r="CVM55"/>
      <c r="CVN55"/>
      <c r="CVO55"/>
      <c r="CVP55"/>
      <c r="CVQ55"/>
      <c r="CVR55"/>
      <c r="CVS55"/>
      <c r="CVT55"/>
      <c r="CVU55"/>
      <c r="CVV55"/>
      <c r="CVW55"/>
      <c r="CVX55"/>
      <c r="CVY55"/>
      <c r="CVZ55"/>
      <c r="CWA55"/>
      <c r="CWB55"/>
      <c r="CWC55"/>
      <c r="CWD55"/>
      <c r="CWE55"/>
      <c r="CWF55"/>
      <c r="CWG55"/>
      <c r="CWH55"/>
      <c r="CWI55"/>
      <c r="CWJ55"/>
      <c r="CWK55"/>
      <c r="CWL55"/>
      <c r="CWM55"/>
      <c r="CWN55"/>
      <c r="CWO55"/>
      <c r="CWP55"/>
      <c r="CWQ55"/>
      <c r="CWR55"/>
      <c r="CWS55"/>
      <c r="CWT55"/>
      <c r="CWU55"/>
      <c r="CWV55"/>
      <c r="CWW55"/>
      <c r="CWX55"/>
      <c r="CWY55"/>
      <c r="CWZ55"/>
      <c r="CXA55"/>
      <c r="CXB55"/>
      <c r="CXC55"/>
      <c r="CXD55"/>
      <c r="CXE55"/>
      <c r="CXF55"/>
      <c r="CXG55"/>
      <c r="CXH55"/>
      <c r="CXI55"/>
      <c r="CXJ55"/>
      <c r="CXK55"/>
      <c r="CXL55"/>
      <c r="CXM55"/>
      <c r="CXN55"/>
      <c r="CXO55"/>
      <c r="CXP55"/>
      <c r="CXQ55"/>
      <c r="CXR55"/>
      <c r="CXS55"/>
      <c r="CXT55"/>
      <c r="CXU55"/>
      <c r="CXV55"/>
      <c r="CXW55"/>
      <c r="CXX55"/>
      <c r="CXY55"/>
      <c r="CXZ55"/>
      <c r="CYA55"/>
      <c r="CYB55"/>
      <c r="CYC55"/>
      <c r="CYD55"/>
      <c r="CYE55"/>
      <c r="CYF55"/>
      <c r="CYG55"/>
      <c r="CYH55"/>
      <c r="CYI55"/>
      <c r="CYJ55"/>
      <c r="CYK55"/>
      <c r="CYL55"/>
      <c r="CYM55"/>
      <c r="CYN55"/>
      <c r="CYO55"/>
      <c r="CYP55"/>
      <c r="CYQ55"/>
      <c r="CYR55"/>
      <c r="CYS55"/>
      <c r="CYT55"/>
      <c r="CYU55"/>
      <c r="CYV55"/>
      <c r="CYW55"/>
      <c r="CYX55"/>
      <c r="CYY55"/>
      <c r="CYZ55"/>
      <c r="CZA55"/>
      <c r="CZB55"/>
      <c r="CZC55"/>
      <c r="CZD55"/>
      <c r="CZE55"/>
      <c r="CZF55"/>
      <c r="CZG55"/>
      <c r="CZH55"/>
      <c r="CZI55"/>
      <c r="CZJ55"/>
      <c r="CZK55"/>
      <c r="CZL55"/>
      <c r="CZM55"/>
      <c r="CZN55"/>
      <c r="CZO55"/>
      <c r="CZP55"/>
      <c r="CZQ55"/>
      <c r="CZR55"/>
      <c r="CZS55"/>
      <c r="CZT55"/>
      <c r="CZU55"/>
      <c r="CZV55"/>
      <c r="CZW55"/>
      <c r="CZX55"/>
      <c r="CZY55"/>
      <c r="CZZ55"/>
      <c r="DAA55"/>
      <c r="DAB55"/>
      <c r="DAC55"/>
      <c r="DAD55"/>
      <c r="DAE55"/>
      <c r="DAF55"/>
      <c r="DAG55"/>
      <c r="DAH55"/>
      <c r="DAI55"/>
      <c r="DAJ55"/>
      <c r="DAK55"/>
      <c r="DAL55"/>
      <c r="DAM55"/>
      <c r="DAN55"/>
      <c r="DAO55"/>
      <c r="DAP55"/>
      <c r="DAQ55"/>
      <c r="DAR55"/>
      <c r="DAS55"/>
      <c r="DAT55"/>
      <c r="DAU55"/>
      <c r="DAV55"/>
      <c r="DAW55"/>
      <c r="DAX55"/>
      <c r="DAY55"/>
      <c r="DAZ55"/>
      <c r="DBA55"/>
      <c r="DBB55"/>
      <c r="DBC55"/>
      <c r="DBD55"/>
      <c r="DBE55"/>
      <c r="DBF55"/>
      <c r="DBG55"/>
      <c r="DBH55"/>
      <c r="DBI55"/>
      <c r="DBJ55"/>
      <c r="DBK55"/>
      <c r="DBL55"/>
      <c r="DBM55"/>
      <c r="DBN55"/>
      <c r="DBO55"/>
      <c r="DBP55"/>
      <c r="DBQ55"/>
      <c r="DBR55"/>
      <c r="DBS55"/>
      <c r="DBT55"/>
      <c r="DBU55"/>
      <c r="DBV55"/>
      <c r="DBW55"/>
      <c r="DBX55"/>
      <c r="DBY55"/>
      <c r="DBZ55"/>
      <c r="DCA55"/>
      <c r="DCB55"/>
      <c r="DCC55"/>
      <c r="DCD55"/>
      <c r="DCE55"/>
      <c r="DCF55"/>
      <c r="DCG55"/>
      <c r="DCH55"/>
      <c r="DCI55"/>
      <c r="DCJ55"/>
      <c r="DCK55"/>
      <c r="DCL55"/>
      <c r="DCM55"/>
      <c r="DCN55"/>
      <c r="DCO55"/>
      <c r="DCP55"/>
      <c r="DCQ55"/>
      <c r="DCR55"/>
      <c r="DCS55"/>
      <c r="DCT55"/>
      <c r="DCU55"/>
      <c r="DCV55"/>
      <c r="DCW55"/>
      <c r="DCX55"/>
      <c r="DCY55"/>
      <c r="DCZ55"/>
      <c r="DDA55"/>
      <c r="DDB55"/>
      <c r="DDC55"/>
      <c r="DDD55"/>
      <c r="DDE55"/>
      <c r="DDF55"/>
      <c r="DDG55"/>
      <c r="DDH55"/>
      <c r="DDI55"/>
      <c r="DDJ55"/>
      <c r="DDK55"/>
      <c r="DDL55"/>
      <c r="DDM55"/>
      <c r="DDN55"/>
      <c r="DDO55"/>
      <c r="DDP55"/>
      <c r="DDQ55"/>
      <c r="DDR55"/>
      <c r="DDS55"/>
      <c r="DDT55"/>
      <c r="DDU55"/>
      <c r="DDV55"/>
      <c r="DDW55"/>
      <c r="DDX55"/>
      <c r="DDY55"/>
      <c r="DDZ55"/>
      <c r="DEA55"/>
      <c r="DEB55"/>
      <c r="DEC55"/>
      <c r="DED55"/>
      <c r="DEE55"/>
      <c r="DEF55"/>
      <c r="DEG55"/>
      <c r="DEH55"/>
      <c r="DEI55"/>
      <c r="DEJ55"/>
      <c r="DEK55"/>
      <c r="DEL55"/>
      <c r="DEM55"/>
      <c r="DEN55"/>
      <c r="DEO55"/>
      <c r="DEP55"/>
      <c r="DEQ55"/>
      <c r="DER55"/>
      <c r="DES55"/>
      <c r="DET55"/>
      <c r="DEU55"/>
      <c r="DEV55"/>
      <c r="DEW55"/>
      <c r="DEX55"/>
      <c r="DEY55"/>
      <c r="DEZ55"/>
      <c r="DFA55"/>
      <c r="DFB55"/>
      <c r="DFC55"/>
      <c r="DFD55"/>
      <c r="DFE55"/>
      <c r="DFF55"/>
      <c r="DFG55"/>
      <c r="DFH55"/>
      <c r="DFI55"/>
      <c r="DFJ55"/>
      <c r="DFK55"/>
      <c r="DFL55"/>
      <c r="DFM55"/>
      <c r="DFN55"/>
      <c r="DFO55"/>
      <c r="DFP55"/>
      <c r="DFQ55"/>
      <c r="DFR55"/>
      <c r="DFS55"/>
      <c r="DFT55"/>
      <c r="DFU55"/>
      <c r="DFV55"/>
      <c r="DFW55"/>
      <c r="DFX55"/>
      <c r="DFY55"/>
      <c r="DFZ55"/>
      <c r="DGA55"/>
      <c r="DGB55"/>
      <c r="DGC55"/>
      <c r="DGD55"/>
      <c r="DGE55"/>
      <c r="DGF55"/>
      <c r="DGG55"/>
      <c r="DGH55"/>
      <c r="DGI55"/>
      <c r="DGJ55"/>
      <c r="DGK55"/>
      <c r="DGL55"/>
      <c r="DGM55"/>
      <c r="DGN55"/>
      <c r="DGO55"/>
      <c r="DGP55"/>
      <c r="DGQ55"/>
      <c r="DGR55"/>
      <c r="DGS55"/>
      <c r="DGT55"/>
      <c r="DGU55"/>
      <c r="DGV55"/>
      <c r="DGW55"/>
      <c r="DGX55"/>
      <c r="DGY55"/>
      <c r="DGZ55"/>
      <c r="DHA55"/>
      <c r="DHB55"/>
      <c r="DHC55"/>
      <c r="DHD55"/>
      <c r="DHE55"/>
      <c r="DHF55"/>
      <c r="DHG55"/>
      <c r="DHH55"/>
      <c r="DHI55"/>
      <c r="DHJ55"/>
      <c r="DHK55"/>
      <c r="DHL55"/>
      <c r="DHM55"/>
      <c r="DHN55"/>
      <c r="DHO55"/>
      <c r="DHP55"/>
      <c r="DHQ55"/>
      <c r="DHR55"/>
      <c r="DHS55"/>
      <c r="DHT55"/>
      <c r="DHU55"/>
      <c r="DHV55"/>
      <c r="DHW55"/>
      <c r="DHX55"/>
      <c r="DHY55"/>
      <c r="DHZ55"/>
      <c r="DIA55"/>
      <c r="DIB55"/>
      <c r="DIC55"/>
      <c r="DID55"/>
      <c r="DIE55"/>
      <c r="DIF55"/>
      <c r="DIG55"/>
      <c r="DIH55"/>
      <c r="DII55"/>
      <c r="DIJ55"/>
      <c r="DIK55"/>
      <c r="DIL55"/>
      <c r="DIM55"/>
      <c r="DIN55"/>
      <c r="DIO55"/>
      <c r="DIP55"/>
      <c r="DIQ55"/>
      <c r="DIR55"/>
      <c r="DIS55"/>
      <c r="DIT55"/>
      <c r="DIU55"/>
      <c r="DIV55"/>
      <c r="DIW55"/>
      <c r="DIX55"/>
      <c r="DIY55"/>
      <c r="DIZ55"/>
      <c r="DJA55"/>
      <c r="DJB55"/>
      <c r="DJC55"/>
      <c r="DJD55"/>
      <c r="DJE55"/>
      <c r="DJF55"/>
      <c r="DJG55"/>
      <c r="DJH55"/>
      <c r="DJI55"/>
      <c r="DJJ55"/>
      <c r="DJK55"/>
      <c r="DJL55"/>
      <c r="DJM55"/>
      <c r="DJN55"/>
      <c r="DJO55"/>
      <c r="DJP55"/>
      <c r="DJQ55"/>
      <c r="DJR55"/>
      <c r="DJS55"/>
      <c r="DJT55"/>
      <c r="DJU55"/>
      <c r="DJV55"/>
      <c r="DJW55"/>
      <c r="DJX55"/>
      <c r="DJY55"/>
      <c r="DJZ55"/>
      <c r="DKA55"/>
      <c r="DKB55"/>
      <c r="DKC55"/>
      <c r="DKD55"/>
      <c r="DKE55"/>
      <c r="DKF55"/>
      <c r="DKG55"/>
      <c r="DKH55"/>
      <c r="DKI55"/>
      <c r="DKJ55"/>
      <c r="DKK55"/>
      <c r="DKL55"/>
      <c r="DKM55"/>
      <c r="DKN55"/>
      <c r="DKO55"/>
      <c r="DKP55"/>
      <c r="DKQ55"/>
      <c r="DKR55"/>
      <c r="DKS55"/>
      <c r="DKT55"/>
      <c r="DKU55"/>
      <c r="DKV55"/>
      <c r="DKW55"/>
      <c r="DKX55"/>
      <c r="DKY55"/>
      <c r="DKZ55"/>
      <c r="DLA55"/>
      <c r="DLB55"/>
      <c r="DLC55"/>
      <c r="DLD55"/>
      <c r="DLE55"/>
      <c r="DLF55"/>
      <c r="DLG55"/>
      <c r="DLH55"/>
      <c r="DLI55"/>
      <c r="DLJ55"/>
      <c r="DLK55"/>
      <c r="DLL55"/>
      <c r="DLM55"/>
      <c r="DLN55"/>
      <c r="DLO55"/>
      <c r="DLP55"/>
      <c r="DLQ55"/>
      <c r="DLR55"/>
      <c r="DLS55"/>
      <c r="DLT55"/>
      <c r="DLU55"/>
      <c r="DLV55"/>
      <c r="DLW55"/>
      <c r="DLX55"/>
      <c r="DLY55"/>
      <c r="DLZ55"/>
      <c r="DMA55"/>
      <c r="DMB55"/>
      <c r="DMC55"/>
      <c r="DMD55"/>
      <c r="DME55"/>
      <c r="DMF55"/>
      <c r="DMG55"/>
      <c r="DMH55"/>
      <c r="DMI55"/>
      <c r="DMJ55"/>
      <c r="DMK55"/>
      <c r="DML55"/>
      <c r="DMM55"/>
      <c r="DMN55"/>
      <c r="DMO55"/>
      <c r="DMP55"/>
      <c r="DMQ55"/>
      <c r="DMR55"/>
      <c r="DMS55"/>
      <c r="DMT55"/>
      <c r="DMU55"/>
      <c r="DMV55"/>
      <c r="DMW55"/>
      <c r="DMX55"/>
      <c r="DMY55"/>
      <c r="DMZ55"/>
      <c r="DNA55"/>
      <c r="DNB55"/>
      <c r="DNC55"/>
      <c r="DND55"/>
      <c r="DNE55"/>
      <c r="DNF55"/>
      <c r="DNG55"/>
      <c r="DNH55"/>
      <c r="DNI55"/>
      <c r="DNJ55"/>
      <c r="DNK55"/>
      <c r="DNL55"/>
      <c r="DNM55"/>
      <c r="DNN55"/>
      <c r="DNO55"/>
      <c r="DNP55"/>
      <c r="DNQ55"/>
      <c r="DNR55"/>
      <c r="DNS55"/>
      <c r="DNT55"/>
      <c r="DNU55"/>
      <c r="DNV55"/>
      <c r="DNW55"/>
      <c r="DNX55"/>
      <c r="DNY55"/>
      <c r="DNZ55"/>
      <c r="DOA55"/>
      <c r="DOB55"/>
      <c r="DOC55"/>
      <c r="DOD55"/>
      <c r="DOE55"/>
      <c r="DOF55"/>
      <c r="DOG55"/>
      <c r="DOH55"/>
      <c r="DOI55"/>
      <c r="DOJ55"/>
      <c r="DOK55"/>
      <c r="DOL55"/>
      <c r="DOM55"/>
      <c r="DON55"/>
      <c r="DOO55"/>
      <c r="DOP55"/>
      <c r="DOQ55"/>
      <c r="DOR55"/>
      <c r="DOS55"/>
      <c r="DOT55"/>
      <c r="DOU55"/>
      <c r="DOV55"/>
      <c r="DOW55"/>
      <c r="DOX55"/>
      <c r="DOY55"/>
      <c r="DOZ55"/>
      <c r="DPA55"/>
      <c r="DPB55"/>
      <c r="DPC55"/>
      <c r="DPD55"/>
      <c r="DPE55"/>
      <c r="DPF55"/>
      <c r="DPG55"/>
      <c r="DPH55"/>
      <c r="DPI55"/>
      <c r="DPJ55"/>
      <c r="DPK55"/>
      <c r="DPL55"/>
      <c r="DPM55"/>
      <c r="DPN55"/>
      <c r="DPO55"/>
      <c r="DPP55"/>
      <c r="DPQ55"/>
      <c r="DPR55"/>
      <c r="DPS55"/>
      <c r="DPT55"/>
      <c r="DPU55"/>
      <c r="DPV55"/>
      <c r="DPW55"/>
      <c r="DPX55"/>
      <c r="DPY55"/>
      <c r="DPZ55"/>
      <c r="DQA55"/>
      <c r="DQB55"/>
      <c r="DQC55"/>
      <c r="DQD55"/>
      <c r="DQE55"/>
      <c r="DQF55"/>
      <c r="DQG55"/>
      <c r="DQH55"/>
      <c r="DQI55"/>
      <c r="DQJ55"/>
      <c r="DQK55"/>
      <c r="DQL55"/>
      <c r="DQM55"/>
      <c r="DQN55"/>
      <c r="DQO55"/>
      <c r="DQP55"/>
      <c r="DQQ55"/>
      <c r="DQR55"/>
      <c r="DQS55"/>
      <c r="DQT55"/>
      <c r="DQU55"/>
      <c r="DQV55"/>
      <c r="DQW55"/>
      <c r="DQX55"/>
      <c r="DQY55"/>
      <c r="DQZ55"/>
      <c r="DRA55"/>
      <c r="DRB55"/>
      <c r="DRC55"/>
      <c r="DRD55"/>
      <c r="DRE55"/>
      <c r="DRF55"/>
      <c r="DRG55"/>
      <c r="DRH55"/>
      <c r="DRI55"/>
      <c r="DRJ55"/>
      <c r="DRK55"/>
      <c r="DRL55"/>
      <c r="DRM55"/>
      <c r="DRN55"/>
      <c r="DRO55"/>
      <c r="DRP55"/>
      <c r="DRQ55"/>
      <c r="DRR55"/>
      <c r="DRS55"/>
      <c r="DRT55"/>
      <c r="DRU55"/>
      <c r="DRV55"/>
      <c r="DRW55"/>
      <c r="DRX55"/>
      <c r="DRY55"/>
      <c r="DRZ55"/>
      <c r="DSA55"/>
      <c r="DSB55"/>
      <c r="DSC55"/>
      <c r="DSD55"/>
      <c r="DSE55"/>
      <c r="DSF55"/>
      <c r="DSG55"/>
      <c r="DSH55"/>
      <c r="DSI55"/>
      <c r="DSJ55"/>
      <c r="DSK55"/>
      <c r="DSL55"/>
      <c r="DSM55"/>
      <c r="DSN55"/>
      <c r="DSO55"/>
      <c r="DSP55"/>
      <c r="DSQ55"/>
      <c r="DSR55"/>
      <c r="DSS55"/>
      <c r="DST55"/>
      <c r="DSU55"/>
      <c r="DSV55"/>
      <c r="DSW55"/>
      <c r="DSX55"/>
      <c r="DSY55"/>
      <c r="DSZ55"/>
      <c r="DTA55"/>
      <c r="DTB55"/>
      <c r="DTC55"/>
      <c r="DTD55"/>
      <c r="DTE55"/>
      <c r="DTF55"/>
      <c r="DTG55"/>
      <c r="DTH55"/>
      <c r="DTI55"/>
      <c r="DTJ55"/>
      <c r="DTK55"/>
      <c r="DTL55"/>
      <c r="DTM55"/>
      <c r="DTN55"/>
      <c r="DTO55"/>
      <c r="DTP55"/>
      <c r="DTQ55"/>
      <c r="DTR55"/>
      <c r="DTS55"/>
      <c r="DTT55"/>
      <c r="DTU55"/>
      <c r="DTV55"/>
      <c r="DTW55"/>
      <c r="DTX55"/>
      <c r="DTY55"/>
      <c r="DTZ55"/>
      <c r="DUA55"/>
      <c r="DUB55"/>
      <c r="DUC55"/>
      <c r="DUD55"/>
      <c r="DUE55"/>
      <c r="DUF55"/>
      <c r="DUG55"/>
      <c r="DUH55"/>
      <c r="DUI55"/>
      <c r="DUJ55"/>
      <c r="DUK55"/>
      <c r="DUL55"/>
      <c r="DUM55"/>
      <c r="DUN55"/>
      <c r="DUO55"/>
      <c r="DUP55"/>
      <c r="DUQ55"/>
      <c r="DUR55"/>
      <c r="DUS55"/>
      <c r="DUT55"/>
      <c r="DUU55"/>
      <c r="DUV55"/>
      <c r="DUW55"/>
      <c r="DUX55"/>
      <c r="DUY55"/>
      <c r="DUZ55"/>
      <c r="DVA55"/>
      <c r="DVB55"/>
      <c r="DVC55"/>
      <c r="DVD55"/>
      <c r="DVE55"/>
      <c r="DVF55"/>
      <c r="DVG55"/>
      <c r="DVH55"/>
      <c r="DVI55"/>
      <c r="DVJ55"/>
      <c r="DVK55"/>
      <c r="DVL55"/>
      <c r="DVM55"/>
      <c r="DVN55"/>
      <c r="DVO55"/>
      <c r="DVP55"/>
      <c r="DVQ55"/>
      <c r="DVR55"/>
      <c r="DVS55"/>
      <c r="DVT55"/>
      <c r="DVU55"/>
      <c r="DVV55"/>
      <c r="DVW55"/>
      <c r="DVX55"/>
      <c r="DVY55"/>
      <c r="DVZ55"/>
      <c r="DWA55"/>
      <c r="DWB55"/>
      <c r="DWC55"/>
      <c r="DWD55"/>
      <c r="DWE55"/>
      <c r="DWF55"/>
      <c r="DWG55"/>
      <c r="DWH55"/>
      <c r="DWI55"/>
      <c r="DWJ55"/>
      <c r="DWK55"/>
      <c r="DWL55"/>
      <c r="DWM55"/>
      <c r="DWN55"/>
      <c r="DWO55"/>
      <c r="DWP55"/>
      <c r="DWQ55"/>
      <c r="DWR55"/>
      <c r="DWS55"/>
      <c r="DWT55"/>
      <c r="DWU55"/>
      <c r="DWV55"/>
      <c r="DWW55"/>
      <c r="DWX55"/>
      <c r="DWY55"/>
      <c r="DWZ55"/>
      <c r="DXA55"/>
      <c r="DXB55"/>
      <c r="DXC55"/>
      <c r="DXD55"/>
      <c r="DXE55"/>
      <c r="DXF55"/>
      <c r="DXG55"/>
      <c r="DXH55"/>
      <c r="DXI55"/>
      <c r="DXJ55"/>
      <c r="DXK55"/>
      <c r="DXL55"/>
      <c r="DXM55"/>
      <c r="DXN55"/>
      <c r="DXO55"/>
      <c r="DXP55"/>
      <c r="DXQ55"/>
      <c r="DXR55"/>
      <c r="DXS55"/>
      <c r="DXT55"/>
      <c r="DXU55"/>
      <c r="DXV55"/>
      <c r="DXW55"/>
      <c r="DXX55"/>
      <c r="DXY55"/>
      <c r="DXZ55"/>
      <c r="DYA55"/>
      <c r="DYB55"/>
      <c r="DYC55"/>
      <c r="DYD55"/>
      <c r="DYE55"/>
      <c r="DYF55"/>
      <c r="DYG55"/>
      <c r="DYH55"/>
      <c r="DYI55"/>
      <c r="DYJ55"/>
      <c r="DYK55"/>
      <c r="DYL55"/>
      <c r="DYM55"/>
      <c r="DYN55"/>
      <c r="DYO55"/>
      <c r="DYP55"/>
      <c r="DYQ55"/>
      <c r="DYR55"/>
      <c r="DYS55"/>
      <c r="DYT55"/>
      <c r="DYU55"/>
      <c r="DYV55"/>
      <c r="DYW55"/>
      <c r="DYX55"/>
      <c r="DYY55"/>
      <c r="DYZ55"/>
      <c r="DZA55"/>
      <c r="DZB55"/>
      <c r="DZC55"/>
      <c r="DZD55"/>
      <c r="DZE55"/>
      <c r="DZF55"/>
      <c r="DZG55"/>
      <c r="DZH55"/>
      <c r="DZI55"/>
      <c r="DZJ55"/>
      <c r="DZK55"/>
      <c r="DZL55"/>
      <c r="DZM55"/>
      <c r="DZN55"/>
      <c r="DZO55"/>
      <c r="DZP55"/>
      <c r="DZQ55"/>
      <c r="DZR55"/>
      <c r="DZS55"/>
      <c r="DZT55"/>
      <c r="DZU55"/>
      <c r="DZV55"/>
      <c r="DZW55"/>
      <c r="DZX55"/>
      <c r="DZY55"/>
      <c r="DZZ55"/>
      <c r="EAA55"/>
      <c r="EAB55"/>
      <c r="EAC55"/>
      <c r="EAD55"/>
      <c r="EAE55"/>
      <c r="EAF55"/>
      <c r="EAG55"/>
      <c r="EAH55"/>
      <c r="EAI55"/>
      <c r="EAJ55"/>
      <c r="EAK55"/>
      <c r="EAL55"/>
      <c r="EAM55"/>
      <c r="EAN55"/>
      <c r="EAO55"/>
      <c r="EAP55"/>
      <c r="EAQ55"/>
      <c r="EAR55"/>
      <c r="EAS55"/>
      <c r="EAT55"/>
      <c r="EAU55"/>
      <c r="EAV55"/>
      <c r="EAW55"/>
      <c r="EAX55"/>
      <c r="EAY55"/>
      <c r="EAZ55"/>
      <c r="EBA55"/>
      <c r="EBB55"/>
      <c r="EBC55"/>
      <c r="EBD55"/>
      <c r="EBE55"/>
      <c r="EBF55"/>
      <c r="EBG55"/>
      <c r="EBH55"/>
      <c r="EBI55"/>
      <c r="EBJ55"/>
      <c r="EBK55"/>
      <c r="EBL55"/>
      <c r="EBM55"/>
      <c r="EBN55"/>
      <c r="EBO55"/>
      <c r="EBP55"/>
      <c r="EBQ55"/>
      <c r="EBR55"/>
      <c r="EBS55"/>
      <c r="EBT55"/>
      <c r="EBU55"/>
      <c r="EBV55"/>
      <c r="EBW55"/>
      <c r="EBX55"/>
      <c r="EBY55"/>
      <c r="EBZ55"/>
      <c r="ECA55"/>
      <c r="ECB55"/>
      <c r="ECC55"/>
      <c r="ECD55"/>
      <c r="ECE55"/>
      <c r="ECF55"/>
      <c r="ECG55"/>
      <c r="ECH55"/>
      <c r="ECI55"/>
      <c r="ECJ55"/>
      <c r="ECK55"/>
      <c r="ECL55"/>
      <c r="ECM55"/>
      <c r="ECN55"/>
      <c r="ECO55"/>
      <c r="ECP55"/>
      <c r="ECQ55"/>
      <c r="ECR55"/>
      <c r="ECS55"/>
      <c r="ECT55"/>
      <c r="ECU55"/>
      <c r="ECV55"/>
      <c r="ECW55"/>
      <c r="ECX55"/>
      <c r="ECY55"/>
      <c r="ECZ55"/>
      <c r="EDA55"/>
      <c r="EDB55"/>
      <c r="EDC55"/>
      <c r="EDD55"/>
      <c r="EDE55"/>
      <c r="EDF55"/>
      <c r="EDG55"/>
      <c r="EDH55"/>
      <c r="EDI55"/>
      <c r="EDJ55"/>
      <c r="EDK55"/>
      <c r="EDL55"/>
      <c r="EDM55"/>
      <c r="EDN55"/>
      <c r="EDO55"/>
      <c r="EDP55"/>
      <c r="EDQ55"/>
      <c r="EDR55"/>
      <c r="EDS55"/>
      <c r="EDT55"/>
      <c r="EDU55"/>
      <c r="EDV55"/>
      <c r="EDW55"/>
      <c r="EDX55"/>
      <c r="EDY55"/>
      <c r="EDZ55"/>
      <c r="EEA55"/>
      <c r="EEB55"/>
      <c r="EEC55"/>
      <c r="EED55"/>
      <c r="EEE55"/>
      <c r="EEF55"/>
      <c r="EEG55"/>
      <c r="EEH55"/>
      <c r="EEI55"/>
      <c r="EEJ55"/>
      <c r="EEK55"/>
      <c r="EEL55"/>
      <c r="EEM55"/>
      <c r="EEN55"/>
      <c r="EEO55"/>
      <c r="EEP55"/>
      <c r="EEQ55"/>
      <c r="EER55"/>
      <c r="EES55"/>
      <c r="EET55"/>
      <c r="EEU55"/>
      <c r="EEV55"/>
      <c r="EEW55"/>
      <c r="EEX55"/>
      <c r="EEY55"/>
      <c r="EEZ55"/>
      <c r="EFA55"/>
      <c r="EFB55"/>
      <c r="EFC55"/>
      <c r="EFD55"/>
      <c r="EFE55"/>
      <c r="EFF55"/>
      <c r="EFG55"/>
      <c r="EFH55"/>
      <c r="EFI55"/>
      <c r="EFJ55"/>
      <c r="EFK55"/>
      <c r="EFL55"/>
      <c r="EFM55"/>
      <c r="EFN55"/>
      <c r="EFO55"/>
      <c r="EFP55"/>
      <c r="EFQ55"/>
      <c r="EFR55"/>
      <c r="EFS55"/>
      <c r="EFT55"/>
      <c r="EFU55"/>
      <c r="EFV55"/>
      <c r="EFW55"/>
      <c r="EFX55"/>
      <c r="EFY55"/>
      <c r="EFZ55"/>
      <c r="EGA55"/>
      <c r="EGB55"/>
      <c r="EGC55"/>
      <c r="EGD55"/>
      <c r="EGE55"/>
      <c r="EGF55"/>
      <c r="EGG55"/>
      <c r="EGH55"/>
      <c r="EGI55"/>
      <c r="EGJ55"/>
      <c r="EGK55"/>
      <c r="EGL55"/>
      <c r="EGM55"/>
      <c r="EGN55"/>
      <c r="EGO55"/>
      <c r="EGP55"/>
      <c r="EGQ55"/>
      <c r="EGR55"/>
      <c r="EGS55"/>
      <c r="EGT55"/>
      <c r="EGU55"/>
      <c r="EGV55"/>
      <c r="EGW55"/>
      <c r="EGX55"/>
      <c r="EGY55"/>
      <c r="EGZ55"/>
      <c r="EHA55"/>
      <c r="EHB55"/>
      <c r="EHC55"/>
      <c r="EHD55"/>
      <c r="EHE55"/>
      <c r="EHF55"/>
      <c r="EHG55"/>
      <c r="EHH55"/>
      <c r="EHI55"/>
      <c r="EHJ55"/>
      <c r="EHK55"/>
      <c r="EHL55"/>
      <c r="EHM55"/>
      <c r="EHN55"/>
      <c r="EHO55"/>
      <c r="EHP55"/>
      <c r="EHQ55"/>
      <c r="EHR55"/>
      <c r="EHS55"/>
      <c r="EHT55"/>
      <c r="EHU55"/>
      <c r="EHV55"/>
      <c r="EHW55"/>
      <c r="EHX55"/>
      <c r="EHY55"/>
      <c r="EHZ55"/>
      <c r="EIA55"/>
      <c r="EIB55"/>
      <c r="EIC55"/>
      <c r="EID55"/>
      <c r="EIE55"/>
      <c r="EIF55"/>
      <c r="EIG55"/>
      <c r="EIH55"/>
      <c r="EII55"/>
      <c r="EIJ55"/>
      <c r="EIK55"/>
      <c r="EIL55"/>
      <c r="EIM55"/>
      <c r="EIN55"/>
      <c r="EIO55"/>
      <c r="EIP55"/>
      <c r="EIQ55"/>
      <c r="EIR55"/>
      <c r="EIS55"/>
      <c r="EIT55"/>
      <c r="EIU55"/>
      <c r="EIV55"/>
      <c r="EIW55"/>
      <c r="EIX55"/>
      <c r="EIY55"/>
      <c r="EIZ55"/>
      <c r="EJA55"/>
      <c r="EJB55"/>
      <c r="EJC55"/>
      <c r="EJD55"/>
      <c r="EJE55"/>
      <c r="EJF55"/>
      <c r="EJG55"/>
      <c r="EJH55"/>
      <c r="EJI55"/>
      <c r="EJJ55"/>
      <c r="EJK55"/>
      <c r="EJL55"/>
      <c r="EJM55"/>
      <c r="EJN55"/>
      <c r="EJO55"/>
      <c r="EJP55"/>
      <c r="EJQ55"/>
      <c r="EJR55"/>
      <c r="EJS55"/>
      <c r="EJT55"/>
      <c r="EJU55"/>
      <c r="EJV55"/>
      <c r="EJW55"/>
      <c r="EJX55"/>
      <c r="EJY55"/>
      <c r="EJZ55"/>
      <c r="EKA55"/>
      <c r="EKB55"/>
      <c r="EKC55"/>
      <c r="EKD55"/>
      <c r="EKE55"/>
      <c r="EKF55"/>
      <c r="EKG55"/>
      <c r="EKH55"/>
      <c r="EKI55"/>
      <c r="EKJ55"/>
      <c r="EKK55"/>
      <c r="EKL55"/>
      <c r="EKM55"/>
      <c r="EKN55"/>
      <c r="EKO55"/>
      <c r="EKP55"/>
      <c r="EKQ55"/>
      <c r="EKR55"/>
      <c r="EKS55"/>
      <c r="EKT55"/>
      <c r="EKU55"/>
      <c r="EKV55"/>
      <c r="EKW55"/>
      <c r="EKX55"/>
      <c r="EKY55"/>
      <c r="EKZ55"/>
      <c r="ELA55"/>
      <c r="ELB55"/>
      <c r="ELC55"/>
      <c r="ELD55"/>
      <c r="ELE55"/>
      <c r="ELF55"/>
      <c r="ELG55"/>
      <c r="ELH55"/>
      <c r="ELI55"/>
      <c r="ELJ55"/>
      <c r="ELK55"/>
      <c r="ELL55"/>
      <c r="ELM55"/>
      <c r="ELN55"/>
      <c r="ELO55"/>
      <c r="ELP55"/>
      <c r="ELQ55"/>
      <c r="ELR55"/>
      <c r="ELS55"/>
      <c r="ELT55"/>
      <c r="ELU55"/>
      <c r="ELV55"/>
      <c r="ELW55"/>
      <c r="ELX55"/>
      <c r="ELY55"/>
      <c r="ELZ55"/>
      <c r="EMA55"/>
      <c r="EMB55"/>
      <c r="EMC55"/>
      <c r="EMD55"/>
      <c r="EME55"/>
      <c r="EMF55"/>
      <c r="EMG55"/>
      <c r="EMH55"/>
      <c r="EMI55"/>
      <c r="EMJ55"/>
      <c r="EMK55"/>
      <c r="EML55"/>
      <c r="EMM55"/>
      <c r="EMN55"/>
      <c r="EMO55"/>
      <c r="EMP55"/>
      <c r="EMQ55"/>
      <c r="EMR55"/>
      <c r="EMS55"/>
      <c r="EMT55"/>
      <c r="EMU55"/>
      <c r="EMV55"/>
      <c r="EMW55"/>
      <c r="EMX55"/>
      <c r="EMY55"/>
      <c r="EMZ55"/>
      <c r="ENA55"/>
      <c r="ENB55"/>
      <c r="ENC55"/>
      <c r="END55"/>
      <c r="ENE55"/>
      <c r="ENF55"/>
      <c r="ENG55"/>
      <c r="ENH55"/>
      <c r="ENI55"/>
      <c r="ENJ55"/>
      <c r="ENK55"/>
      <c r="ENL55"/>
      <c r="ENM55"/>
      <c r="ENN55"/>
      <c r="ENO55"/>
      <c r="ENP55"/>
      <c r="ENQ55"/>
      <c r="ENR55"/>
      <c r="ENS55"/>
      <c r="ENT55"/>
      <c r="ENU55"/>
      <c r="ENV55"/>
      <c r="ENW55"/>
      <c r="ENX55"/>
      <c r="ENY55"/>
      <c r="ENZ55"/>
      <c r="EOA55"/>
      <c r="EOB55"/>
      <c r="EOC55"/>
      <c r="EOD55"/>
      <c r="EOE55"/>
      <c r="EOF55"/>
      <c r="EOG55"/>
      <c r="EOH55"/>
      <c r="EOI55"/>
      <c r="EOJ55"/>
      <c r="EOK55"/>
      <c r="EOL55"/>
      <c r="EOM55"/>
      <c r="EON55"/>
      <c r="EOO55"/>
      <c r="EOP55"/>
      <c r="EOQ55"/>
      <c r="EOR55"/>
      <c r="EOS55"/>
      <c r="EOT55"/>
      <c r="EOU55"/>
      <c r="EOV55"/>
      <c r="EOW55"/>
      <c r="EOX55"/>
      <c r="EOY55"/>
      <c r="EOZ55"/>
      <c r="EPA55"/>
      <c r="EPB55"/>
      <c r="EPC55"/>
      <c r="EPD55"/>
      <c r="EPE55"/>
      <c r="EPF55"/>
      <c r="EPG55"/>
      <c r="EPH55"/>
      <c r="EPI55"/>
      <c r="EPJ55"/>
      <c r="EPK55"/>
      <c r="EPL55"/>
      <c r="EPM55"/>
      <c r="EPN55"/>
      <c r="EPO55"/>
      <c r="EPP55"/>
      <c r="EPQ55"/>
      <c r="EPR55"/>
      <c r="EPS55"/>
      <c r="EPT55"/>
      <c r="EPU55"/>
      <c r="EPV55"/>
      <c r="EPW55"/>
      <c r="EPX55"/>
      <c r="EPY55"/>
      <c r="EPZ55"/>
      <c r="EQA55"/>
      <c r="EQB55"/>
      <c r="EQC55"/>
      <c r="EQD55"/>
      <c r="EQE55"/>
      <c r="EQF55"/>
      <c r="EQG55"/>
      <c r="EQH55"/>
      <c r="EQI55"/>
      <c r="EQJ55"/>
      <c r="EQK55"/>
      <c r="EQL55"/>
      <c r="EQM55"/>
      <c r="EQN55"/>
      <c r="EQO55"/>
      <c r="EQP55"/>
      <c r="EQQ55"/>
      <c r="EQR55"/>
      <c r="EQS55"/>
      <c r="EQT55"/>
      <c r="EQU55"/>
      <c r="EQV55"/>
      <c r="EQW55"/>
      <c r="EQX55"/>
      <c r="EQY55"/>
      <c r="EQZ55"/>
      <c r="ERA55"/>
      <c r="ERB55"/>
      <c r="ERC55"/>
      <c r="ERD55"/>
      <c r="ERE55"/>
      <c r="ERF55"/>
      <c r="ERG55"/>
      <c r="ERH55"/>
      <c r="ERI55"/>
      <c r="ERJ55"/>
      <c r="ERK55"/>
      <c r="ERL55"/>
      <c r="ERM55"/>
      <c r="ERN55"/>
      <c r="ERO55"/>
      <c r="ERP55"/>
      <c r="ERQ55"/>
      <c r="ERR55"/>
      <c r="ERS55"/>
      <c r="ERT55"/>
      <c r="ERU55"/>
      <c r="ERV55"/>
      <c r="ERW55"/>
      <c r="ERX55"/>
      <c r="ERY55"/>
      <c r="ERZ55"/>
      <c r="ESA55"/>
      <c r="ESB55"/>
      <c r="ESC55"/>
      <c r="ESD55"/>
      <c r="ESE55"/>
      <c r="ESF55"/>
      <c r="ESG55"/>
      <c r="ESH55"/>
      <c r="ESI55"/>
      <c r="ESJ55"/>
      <c r="ESK55"/>
      <c r="ESL55"/>
      <c r="ESM55"/>
      <c r="ESN55"/>
      <c r="ESO55"/>
      <c r="ESP55"/>
      <c r="ESQ55"/>
      <c r="ESR55"/>
      <c r="ESS55"/>
      <c r="EST55"/>
      <c r="ESU55"/>
      <c r="ESV55"/>
      <c r="ESW55"/>
      <c r="ESX55"/>
      <c r="ESY55"/>
      <c r="ESZ55"/>
      <c r="ETA55"/>
      <c r="ETB55"/>
      <c r="ETC55"/>
      <c r="ETD55"/>
      <c r="ETE55"/>
      <c r="ETF55"/>
      <c r="ETG55"/>
      <c r="ETH55"/>
      <c r="ETI55"/>
      <c r="ETJ55"/>
      <c r="ETK55"/>
      <c r="ETL55"/>
      <c r="ETM55"/>
      <c r="ETN55"/>
      <c r="ETO55"/>
      <c r="ETP55"/>
      <c r="ETQ55"/>
      <c r="ETR55"/>
      <c r="ETS55"/>
      <c r="ETT55"/>
      <c r="ETU55"/>
      <c r="ETV55"/>
      <c r="ETW55"/>
      <c r="ETX55"/>
      <c r="ETY55"/>
      <c r="ETZ55"/>
      <c r="EUA55"/>
      <c r="EUB55"/>
      <c r="EUC55"/>
      <c r="EUD55"/>
      <c r="EUE55"/>
      <c r="EUF55"/>
      <c r="EUG55"/>
      <c r="EUH55"/>
      <c r="EUI55"/>
      <c r="EUJ55"/>
      <c r="EUK55"/>
      <c r="EUL55"/>
      <c r="EUM55"/>
      <c r="EUN55"/>
      <c r="EUO55"/>
      <c r="EUP55"/>
      <c r="EUQ55"/>
      <c r="EUR55"/>
      <c r="EUS55"/>
      <c r="EUT55"/>
      <c r="EUU55"/>
      <c r="EUV55"/>
      <c r="EUW55"/>
      <c r="EUX55"/>
      <c r="EUY55"/>
      <c r="EUZ55"/>
      <c r="EVA55"/>
      <c r="EVB55"/>
      <c r="EVC55"/>
      <c r="EVD55"/>
      <c r="EVE55"/>
      <c r="EVF55"/>
      <c r="EVG55"/>
      <c r="EVH55"/>
      <c r="EVI55"/>
      <c r="EVJ55"/>
      <c r="EVK55"/>
      <c r="EVL55"/>
      <c r="EVM55"/>
      <c r="EVN55"/>
      <c r="EVO55"/>
      <c r="EVP55"/>
      <c r="EVQ55"/>
      <c r="EVR55"/>
      <c r="EVS55"/>
      <c r="EVT55"/>
      <c r="EVU55"/>
      <c r="EVV55"/>
      <c r="EVW55"/>
      <c r="EVX55"/>
      <c r="EVY55"/>
      <c r="EVZ55"/>
      <c r="EWA55"/>
      <c r="EWB55"/>
      <c r="EWC55"/>
      <c r="EWD55"/>
      <c r="EWE55"/>
      <c r="EWF55"/>
      <c r="EWG55"/>
      <c r="EWH55"/>
      <c r="EWI55"/>
      <c r="EWJ55"/>
      <c r="EWK55"/>
      <c r="EWL55"/>
      <c r="EWM55"/>
      <c r="EWN55"/>
      <c r="EWO55"/>
      <c r="EWP55"/>
      <c r="EWQ55"/>
      <c r="EWR55"/>
      <c r="EWS55"/>
      <c r="EWT55"/>
      <c r="EWU55"/>
      <c r="EWV55"/>
      <c r="EWW55"/>
      <c r="EWX55"/>
      <c r="EWY55"/>
      <c r="EWZ55"/>
      <c r="EXA55"/>
      <c r="EXB55"/>
      <c r="EXC55"/>
      <c r="EXD55"/>
      <c r="EXE55"/>
      <c r="EXF55"/>
      <c r="EXG55"/>
      <c r="EXH55"/>
      <c r="EXI55"/>
      <c r="EXJ55"/>
      <c r="EXK55"/>
      <c r="EXL55"/>
      <c r="EXM55"/>
      <c r="EXN55"/>
      <c r="EXO55"/>
      <c r="EXP55"/>
      <c r="EXQ55"/>
      <c r="EXR55"/>
      <c r="EXS55"/>
      <c r="EXT55"/>
      <c r="EXU55"/>
      <c r="EXV55"/>
      <c r="EXW55"/>
      <c r="EXX55"/>
      <c r="EXY55"/>
      <c r="EXZ55"/>
      <c r="EYA55"/>
      <c r="EYB55"/>
      <c r="EYC55"/>
      <c r="EYD55"/>
      <c r="EYE55"/>
      <c r="EYF55"/>
      <c r="EYG55"/>
      <c r="EYH55"/>
      <c r="EYI55"/>
      <c r="EYJ55"/>
      <c r="EYK55"/>
      <c r="EYL55"/>
      <c r="EYM55"/>
      <c r="EYN55"/>
      <c r="EYO55"/>
      <c r="EYP55"/>
      <c r="EYQ55"/>
      <c r="EYR55"/>
      <c r="EYS55"/>
      <c r="EYT55"/>
      <c r="EYU55"/>
      <c r="EYV55"/>
      <c r="EYW55"/>
      <c r="EYX55"/>
      <c r="EYY55"/>
      <c r="EYZ55"/>
      <c r="EZA55"/>
      <c r="EZB55"/>
      <c r="EZC55"/>
      <c r="EZD55"/>
      <c r="EZE55"/>
      <c r="EZF55"/>
      <c r="EZG55"/>
      <c r="EZH55"/>
      <c r="EZI55"/>
      <c r="EZJ55"/>
      <c r="EZK55"/>
      <c r="EZL55"/>
      <c r="EZM55"/>
      <c r="EZN55"/>
      <c r="EZO55"/>
      <c r="EZP55"/>
      <c r="EZQ55"/>
      <c r="EZR55"/>
      <c r="EZS55"/>
      <c r="EZT55"/>
      <c r="EZU55"/>
      <c r="EZV55"/>
      <c r="EZW55"/>
      <c r="EZX55"/>
      <c r="EZY55"/>
      <c r="EZZ55"/>
      <c r="FAA55"/>
      <c r="FAB55"/>
      <c r="FAC55"/>
      <c r="FAD55"/>
      <c r="FAE55"/>
      <c r="FAF55"/>
      <c r="FAG55"/>
      <c r="FAH55"/>
      <c r="FAI55"/>
      <c r="FAJ55"/>
      <c r="FAK55"/>
      <c r="FAL55"/>
      <c r="FAM55"/>
      <c r="FAN55"/>
      <c r="FAO55"/>
      <c r="FAP55"/>
      <c r="FAQ55"/>
      <c r="FAR55"/>
      <c r="FAS55"/>
      <c r="FAT55"/>
      <c r="FAU55"/>
      <c r="FAV55"/>
      <c r="FAW55"/>
      <c r="FAX55"/>
      <c r="FAY55"/>
      <c r="FAZ55"/>
      <c r="FBA55"/>
      <c r="FBB55"/>
      <c r="FBC55"/>
      <c r="FBD55"/>
      <c r="FBE55"/>
      <c r="FBF55"/>
      <c r="FBG55"/>
      <c r="FBH55"/>
      <c r="FBI55"/>
      <c r="FBJ55"/>
      <c r="FBK55"/>
      <c r="FBL55"/>
      <c r="FBM55"/>
      <c r="FBN55"/>
      <c r="FBO55"/>
      <c r="FBP55"/>
      <c r="FBQ55"/>
      <c r="FBR55"/>
      <c r="FBS55"/>
      <c r="FBT55"/>
      <c r="FBU55"/>
      <c r="FBV55"/>
      <c r="FBW55"/>
      <c r="FBX55"/>
      <c r="FBY55"/>
      <c r="FBZ55"/>
      <c r="FCA55"/>
      <c r="FCB55"/>
      <c r="FCC55"/>
      <c r="FCD55"/>
      <c r="FCE55"/>
      <c r="FCF55"/>
      <c r="FCG55"/>
      <c r="FCH55"/>
      <c r="FCI55"/>
      <c r="FCJ55"/>
      <c r="FCK55"/>
      <c r="FCL55"/>
      <c r="FCM55"/>
      <c r="FCN55"/>
      <c r="FCO55"/>
      <c r="FCP55"/>
      <c r="FCQ55"/>
      <c r="FCR55"/>
      <c r="FCS55"/>
      <c r="FCT55"/>
      <c r="FCU55"/>
      <c r="FCV55"/>
      <c r="FCW55"/>
      <c r="FCX55"/>
      <c r="FCY55"/>
      <c r="FCZ55"/>
      <c r="FDA55"/>
      <c r="FDB55"/>
      <c r="FDC55"/>
      <c r="FDD55"/>
      <c r="FDE55"/>
      <c r="FDF55"/>
      <c r="FDG55"/>
      <c r="FDH55"/>
      <c r="FDI55"/>
      <c r="FDJ55"/>
      <c r="FDK55"/>
      <c r="FDL55"/>
      <c r="FDM55"/>
      <c r="FDN55"/>
      <c r="FDO55"/>
      <c r="FDP55"/>
      <c r="FDQ55"/>
      <c r="FDR55"/>
      <c r="FDS55"/>
      <c r="FDT55"/>
      <c r="FDU55"/>
      <c r="FDV55"/>
      <c r="FDW55"/>
      <c r="FDX55"/>
      <c r="FDY55"/>
      <c r="FDZ55"/>
      <c r="FEA55"/>
      <c r="FEB55"/>
      <c r="FEC55"/>
      <c r="FED55"/>
      <c r="FEE55"/>
      <c r="FEF55"/>
      <c r="FEG55"/>
      <c r="FEH55"/>
      <c r="FEI55"/>
      <c r="FEJ55"/>
      <c r="FEK55"/>
      <c r="FEL55"/>
      <c r="FEM55"/>
      <c r="FEN55"/>
      <c r="FEO55"/>
      <c r="FEP55"/>
      <c r="FEQ55"/>
      <c r="FER55"/>
      <c r="FES55"/>
      <c r="FET55"/>
      <c r="FEU55"/>
      <c r="FEV55"/>
      <c r="FEW55"/>
      <c r="FEX55"/>
      <c r="FEY55"/>
      <c r="FEZ55"/>
      <c r="FFA55"/>
      <c r="FFB55"/>
      <c r="FFC55"/>
      <c r="FFD55"/>
      <c r="FFE55"/>
      <c r="FFF55"/>
      <c r="FFG55"/>
      <c r="FFH55"/>
      <c r="FFI55"/>
      <c r="FFJ55"/>
      <c r="FFK55"/>
      <c r="FFL55"/>
      <c r="FFM55"/>
      <c r="FFN55"/>
      <c r="FFO55"/>
      <c r="FFP55"/>
      <c r="FFQ55"/>
      <c r="FFR55"/>
      <c r="FFS55"/>
      <c r="FFT55"/>
      <c r="FFU55"/>
      <c r="FFV55"/>
      <c r="FFW55"/>
      <c r="FFX55"/>
      <c r="FFY55"/>
      <c r="FFZ55"/>
      <c r="FGA55"/>
      <c r="FGB55"/>
      <c r="FGC55"/>
      <c r="FGD55"/>
      <c r="FGE55"/>
      <c r="FGF55"/>
      <c r="FGG55"/>
      <c r="FGH55"/>
      <c r="FGI55"/>
      <c r="FGJ55"/>
      <c r="FGK55"/>
      <c r="FGL55"/>
      <c r="FGM55"/>
      <c r="FGN55"/>
      <c r="FGO55"/>
      <c r="FGP55"/>
      <c r="FGQ55"/>
      <c r="FGR55"/>
      <c r="FGS55"/>
      <c r="FGT55"/>
      <c r="FGU55"/>
      <c r="FGV55"/>
      <c r="FGW55"/>
      <c r="FGX55"/>
      <c r="FGY55"/>
      <c r="FGZ55"/>
      <c r="FHA55"/>
      <c r="FHB55"/>
      <c r="FHC55"/>
      <c r="FHD55"/>
      <c r="FHE55"/>
      <c r="FHF55"/>
      <c r="FHG55"/>
      <c r="FHH55"/>
      <c r="FHI55"/>
      <c r="FHJ55"/>
      <c r="FHK55"/>
      <c r="FHL55"/>
      <c r="FHM55"/>
      <c r="FHN55"/>
      <c r="FHO55"/>
      <c r="FHP55"/>
      <c r="FHQ55"/>
      <c r="FHR55"/>
      <c r="FHS55"/>
      <c r="FHT55"/>
      <c r="FHU55"/>
      <c r="FHV55"/>
      <c r="FHW55"/>
      <c r="FHX55"/>
      <c r="FHY55"/>
      <c r="FHZ55"/>
      <c r="FIA55"/>
      <c r="FIB55"/>
      <c r="FIC55"/>
      <c r="FID55"/>
      <c r="FIE55"/>
      <c r="FIF55"/>
      <c r="FIG55"/>
      <c r="FIH55"/>
      <c r="FII55"/>
      <c r="FIJ55"/>
      <c r="FIK55"/>
      <c r="FIL55"/>
      <c r="FIM55"/>
      <c r="FIN55"/>
      <c r="FIO55"/>
      <c r="FIP55"/>
      <c r="FIQ55"/>
      <c r="FIR55"/>
      <c r="FIS55"/>
      <c r="FIT55"/>
      <c r="FIU55"/>
      <c r="FIV55"/>
      <c r="FIW55"/>
      <c r="FIX55"/>
      <c r="FIY55"/>
      <c r="FIZ55"/>
      <c r="FJA55"/>
      <c r="FJB55"/>
      <c r="FJC55"/>
      <c r="FJD55"/>
      <c r="FJE55"/>
      <c r="FJF55"/>
      <c r="FJG55"/>
      <c r="FJH55"/>
      <c r="FJI55"/>
      <c r="FJJ55"/>
      <c r="FJK55"/>
      <c r="FJL55"/>
      <c r="FJM55"/>
      <c r="FJN55"/>
      <c r="FJO55"/>
      <c r="FJP55"/>
      <c r="FJQ55"/>
      <c r="FJR55"/>
      <c r="FJS55"/>
      <c r="FJT55"/>
      <c r="FJU55"/>
      <c r="FJV55"/>
      <c r="FJW55"/>
      <c r="FJX55"/>
      <c r="FJY55"/>
      <c r="FJZ55"/>
      <c r="FKA55"/>
      <c r="FKB55"/>
      <c r="FKC55"/>
      <c r="FKD55"/>
      <c r="FKE55"/>
      <c r="FKF55"/>
      <c r="FKG55"/>
      <c r="FKH55"/>
      <c r="FKI55"/>
      <c r="FKJ55"/>
      <c r="FKK55"/>
      <c r="FKL55"/>
      <c r="FKM55"/>
      <c r="FKN55"/>
      <c r="FKO55"/>
      <c r="FKP55"/>
      <c r="FKQ55"/>
      <c r="FKR55"/>
      <c r="FKS55"/>
      <c r="FKT55"/>
      <c r="FKU55"/>
      <c r="FKV55"/>
      <c r="FKW55"/>
      <c r="FKX55"/>
      <c r="FKY55"/>
      <c r="FKZ55"/>
      <c r="FLA55"/>
      <c r="FLB55"/>
      <c r="FLC55"/>
      <c r="FLD55"/>
      <c r="FLE55"/>
      <c r="FLF55"/>
      <c r="FLG55"/>
      <c r="FLH55"/>
      <c r="FLI55"/>
      <c r="FLJ55"/>
      <c r="FLK55"/>
      <c r="FLL55"/>
      <c r="FLM55"/>
      <c r="FLN55"/>
      <c r="FLO55"/>
      <c r="FLP55"/>
      <c r="FLQ55"/>
      <c r="FLR55"/>
      <c r="FLS55"/>
      <c r="FLT55"/>
      <c r="FLU55"/>
      <c r="FLV55"/>
      <c r="FLW55"/>
      <c r="FLX55"/>
      <c r="FLY55"/>
      <c r="FLZ55"/>
      <c r="FMA55"/>
      <c r="FMB55"/>
      <c r="FMC55"/>
      <c r="FMD55"/>
      <c r="FME55"/>
      <c r="FMF55"/>
      <c r="FMG55"/>
      <c r="FMH55"/>
      <c r="FMI55"/>
      <c r="FMJ55"/>
      <c r="FMK55"/>
      <c r="FML55"/>
      <c r="FMM55"/>
      <c r="FMN55"/>
      <c r="FMO55"/>
      <c r="FMP55"/>
      <c r="FMQ55"/>
      <c r="FMR55"/>
      <c r="FMS55"/>
      <c r="FMT55"/>
      <c r="FMU55"/>
      <c r="FMV55"/>
      <c r="FMW55"/>
      <c r="FMX55"/>
      <c r="FMY55"/>
      <c r="FMZ55"/>
      <c r="FNA55"/>
      <c r="FNB55"/>
      <c r="FNC55"/>
      <c r="FND55"/>
      <c r="FNE55"/>
      <c r="FNF55"/>
      <c r="FNG55"/>
      <c r="FNH55"/>
      <c r="FNI55"/>
      <c r="FNJ55"/>
      <c r="FNK55"/>
      <c r="FNL55"/>
      <c r="FNM55"/>
      <c r="FNN55"/>
      <c r="FNO55"/>
      <c r="FNP55"/>
      <c r="FNQ55"/>
      <c r="FNR55"/>
      <c r="FNS55"/>
      <c r="FNT55"/>
      <c r="FNU55"/>
      <c r="FNV55"/>
      <c r="FNW55"/>
      <c r="FNX55"/>
      <c r="FNY55"/>
      <c r="FNZ55"/>
      <c r="FOA55"/>
      <c r="FOB55"/>
      <c r="FOC55"/>
      <c r="FOD55"/>
      <c r="FOE55"/>
      <c r="FOF55"/>
      <c r="FOG55"/>
      <c r="FOH55"/>
      <c r="FOI55"/>
      <c r="FOJ55"/>
      <c r="FOK55"/>
      <c r="FOL55"/>
      <c r="FOM55"/>
      <c r="FON55"/>
      <c r="FOO55"/>
      <c r="FOP55"/>
      <c r="FOQ55"/>
      <c r="FOR55"/>
      <c r="FOS55"/>
      <c r="FOT55"/>
      <c r="FOU55"/>
      <c r="FOV55"/>
      <c r="FOW55"/>
      <c r="FOX55"/>
      <c r="FOY55"/>
      <c r="FOZ55"/>
      <c r="FPA55"/>
      <c r="FPB55"/>
      <c r="FPC55"/>
      <c r="FPD55"/>
      <c r="FPE55"/>
      <c r="FPF55"/>
      <c r="FPG55"/>
      <c r="FPH55"/>
      <c r="FPI55"/>
      <c r="FPJ55"/>
      <c r="FPK55"/>
      <c r="FPL55"/>
      <c r="FPM55"/>
      <c r="FPN55"/>
      <c r="FPO55"/>
      <c r="FPP55"/>
      <c r="FPQ55"/>
      <c r="FPR55"/>
      <c r="FPS55"/>
      <c r="FPT55"/>
      <c r="FPU55"/>
      <c r="FPV55"/>
      <c r="FPW55"/>
      <c r="FPX55"/>
      <c r="FPY55"/>
      <c r="FPZ55"/>
      <c r="FQA55"/>
      <c r="FQB55"/>
      <c r="FQC55"/>
      <c r="FQD55"/>
      <c r="FQE55"/>
      <c r="FQF55"/>
      <c r="FQG55"/>
      <c r="FQH55"/>
      <c r="FQI55"/>
      <c r="FQJ55"/>
      <c r="FQK55"/>
      <c r="FQL55"/>
      <c r="FQM55"/>
      <c r="FQN55"/>
      <c r="FQO55"/>
      <c r="FQP55"/>
      <c r="FQQ55"/>
      <c r="FQR55"/>
      <c r="FQS55"/>
      <c r="FQT55"/>
      <c r="FQU55"/>
      <c r="FQV55"/>
      <c r="FQW55"/>
      <c r="FQX55"/>
      <c r="FQY55"/>
      <c r="FQZ55"/>
      <c r="FRA55"/>
      <c r="FRB55"/>
      <c r="FRC55"/>
      <c r="FRD55"/>
      <c r="FRE55"/>
      <c r="FRF55"/>
      <c r="FRG55"/>
      <c r="FRH55"/>
      <c r="FRI55"/>
      <c r="FRJ55"/>
      <c r="FRK55"/>
      <c r="FRL55"/>
      <c r="FRM55"/>
      <c r="FRN55"/>
      <c r="FRO55"/>
      <c r="FRP55"/>
      <c r="FRQ55"/>
      <c r="FRR55"/>
      <c r="FRS55"/>
      <c r="FRT55"/>
      <c r="FRU55"/>
      <c r="FRV55"/>
      <c r="FRW55"/>
      <c r="FRX55"/>
      <c r="FRY55"/>
      <c r="FRZ55"/>
      <c r="FSA55"/>
      <c r="FSB55"/>
      <c r="FSC55"/>
      <c r="FSD55"/>
      <c r="FSE55"/>
      <c r="FSF55"/>
      <c r="FSG55"/>
      <c r="FSH55"/>
      <c r="FSI55"/>
      <c r="FSJ55"/>
      <c r="FSK55"/>
      <c r="FSL55"/>
      <c r="FSM55"/>
      <c r="FSN55"/>
      <c r="FSO55"/>
      <c r="FSP55"/>
      <c r="FSQ55"/>
      <c r="FSR55"/>
      <c r="FSS55"/>
      <c r="FST55"/>
      <c r="FSU55"/>
      <c r="FSV55"/>
      <c r="FSW55"/>
      <c r="FSX55"/>
      <c r="FSY55"/>
      <c r="FSZ55"/>
      <c r="FTA55"/>
      <c r="FTB55"/>
      <c r="FTC55"/>
      <c r="FTD55"/>
      <c r="FTE55"/>
      <c r="FTF55"/>
      <c r="FTG55"/>
      <c r="FTH55"/>
      <c r="FTI55"/>
      <c r="FTJ55"/>
      <c r="FTK55"/>
      <c r="FTL55"/>
      <c r="FTM55"/>
      <c r="FTN55"/>
      <c r="FTO55"/>
      <c r="FTP55"/>
      <c r="FTQ55"/>
      <c r="FTR55"/>
      <c r="FTS55"/>
      <c r="FTT55"/>
      <c r="FTU55"/>
      <c r="FTV55"/>
      <c r="FTW55"/>
      <c r="FTX55"/>
      <c r="FTY55"/>
      <c r="FTZ55"/>
      <c r="FUA55"/>
      <c r="FUB55"/>
      <c r="FUC55"/>
      <c r="FUD55"/>
      <c r="FUE55"/>
      <c r="FUF55"/>
      <c r="FUG55"/>
      <c r="FUH55"/>
      <c r="FUI55"/>
      <c r="FUJ55"/>
      <c r="FUK55"/>
      <c r="FUL55"/>
      <c r="FUM55"/>
      <c r="FUN55"/>
      <c r="FUO55"/>
      <c r="FUP55"/>
      <c r="FUQ55"/>
      <c r="FUR55"/>
      <c r="FUS55"/>
      <c r="FUT55"/>
      <c r="FUU55"/>
      <c r="FUV55"/>
      <c r="FUW55"/>
      <c r="FUX55"/>
      <c r="FUY55"/>
      <c r="FUZ55"/>
      <c r="FVA55"/>
      <c r="FVB55"/>
      <c r="FVC55"/>
      <c r="FVD55"/>
      <c r="FVE55"/>
      <c r="FVF55"/>
      <c r="FVG55"/>
      <c r="FVH55"/>
      <c r="FVI55"/>
      <c r="FVJ55"/>
      <c r="FVK55"/>
      <c r="FVL55"/>
      <c r="FVM55"/>
      <c r="FVN55"/>
      <c r="FVO55"/>
      <c r="FVP55"/>
      <c r="FVQ55"/>
      <c r="FVR55"/>
      <c r="FVS55"/>
      <c r="FVT55"/>
      <c r="FVU55"/>
      <c r="FVV55"/>
      <c r="FVW55"/>
      <c r="FVX55"/>
      <c r="FVY55"/>
      <c r="FVZ55"/>
      <c r="FWA55"/>
      <c r="FWB55"/>
      <c r="FWC55"/>
      <c r="FWD55"/>
      <c r="FWE55"/>
      <c r="FWF55"/>
      <c r="FWG55"/>
      <c r="FWH55"/>
      <c r="FWI55"/>
      <c r="FWJ55"/>
      <c r="FWK55"/>
      <c r="FWL55"/>
      <c r="FWM55"/>
      <c r="FWN55"/>
      <c r="FWO55"/>
      <c r="FWP55"/>
      <c r="FWQ55"/>
      <c r="FWR55"/>
      <c r="FWS55"/>
      <c r="FWT55"/>
      <c r="FWU55"/>
      <c r="FWV55"/>
      <c r="FWW55"/>
      <c r="FWX55"/>
      <c r="FWY55"/>
      <c r="FWZ55"/>
      <c r="FXA55"/>
      <c r="FXB55"/>
      <c r="FXC55"/>
      <c r="FXD55"/>
      <c r="FXE55"/>
      <c r="FXF55"/>
      <c r="FXG55"/>
      <c r="FXH55"/>
      <c r="FXI55"/>
      <c r="FXJ55"/>
      <c r="FXK55"/>
      <c r="FXL55"/>
      <c r="FXM55"/>
      <c r="FXN55"/>
      <c r="FXO55"/>
      <c r="FXP55"/>
      <c r="FXQ55"/>
      <c r="FXR55"/>
      <c r="FXS55"/>
      <c r="FXT55"/>
      <c r="FXU55"/>
      <c r="FXV55"/>
      <c r="FXW55"/>
      <c r="FXX55"/>
      <c r="FXY55"/>
      <c r="FXZ55"/>
      <c r="FYA55"/>
      <c r="FYB55"/>
      <c r="FYC55"/>
      <c r="FYD55"/>
      <c r="FYE55"/>
      <c r="FYF55"/>
      <c r="FYG55"/>
      <c r="FYH55"/>
      <c r="FYI55"/>
      <c r="FYJ55"/>
      <c r="FYK55"/>
      <c r="FYL55"/>
      <c r="FYM55"/>
      <c r="FYN55"/>
      <c r="FYO55"/>
      <c r="FYP55"/>
      <c r="FYQ55"/>
      <c r="FYR55"/>
      <c r="FYS55"/>
      <c r="FYT55"/>
      <c r="FYU55"/>
      <c r="FYV55"/>
      <c r="FYW55"/>
      <c r="FYX55"/>
      <c r="FYY55"/>
      <c r="FYZ55"/>
      <c r="FZA55"/>
      <c r="FZB55"/>
      <c r="FZC55"/>
      <c r="FZD55"/>
      <c r="FZE55"/>
      <c r="FZF55"/>
      <c r="FZG55"/>
      <c r="FZH55"/>
      <c r="FZI55"/>
      <c r="FZJ55"/>
      <c r="FZK55"/>
      <c r="FZL55"/>
      <c r="FZM55"/>
      <c r="FZN55"/>
      <c r="FZO55"/>
      <c r="FZP55"/>
      <c r="FZQ55"/>
      <c r="FZR55"/>
      <c r="FZS55"/>
      <c r="FZT55"/>
      <c r="FZU55"/>
      <c r="FZV55"/>
      <c r="FZW55"/>
      <c r="FZX55"/>
      <c r="FZY55"/>
      <c r="FZZ55"/>
      <c r="GAA55"/>
      <c r="GAB55"/>
      <c r="GAC55"/>
      <c r="GAD55"/>
      <c r="GAE55"/>
      <c r="GAF55"/>
      <c r="GAG55"/>
      <c r="GAH55"/>
      <c r="GAI55"/>
      <c r="GAJ55"/>
      <c r="GAK55"/>
      <c r="GAL55"/>
      <c r="GAM55"/>
      <c r="GAN55"/>
      <c r="GAO55"/>
      <c r="GAP55"/>
      <c r="GAQ55"/>
      <c r="GAR55"/>
      <c r="GAS55"/>
      <c r="GAT55"/>
      <c r="GAU55"/>
      <c r="GAV55"/>
      <c r="GAW55"/>
      <c r="GAX55"/>
      <c r="GAY55"/>
      <c r="GAZ55"/>
      <c r="GBA55"/>
      <c r="GBB55"/>
      <c r="GBC55"/>
      <c r="GBD55"/>
      <c r="GBE55"/>
      <c r="GBF55"/>
      <c r="GBG55"/>
      <c r="GBH55"/>
      <c r="GBI55"/>
      <c r="GBJ55"/>
      <c r="GBK55"/>
      <c r="GBL55"/>
      <c r="GBM55"/>
      <c r="GBN55"/>
      <c r="GBO55"/>
      <c r="GBP55"/>
      <c r="GBQ55"/>
      <c r="GBR55"/>
      <c r="GBS55"/>
      <c r="GBT55"/>
      <c r="GBU55"/>
      <c r="GBV55"/>
      <c r="GBW55"/>
      <c r="GBX55"/>
      <c r="GBY55"/>
      <c r="GBZ55"/>
      <c r="GCA55"/>
      <c r="GCB55"/>
      <c r="GCC55"/>
      <c r="GCD55"/>
      <c r="GCE55"/>
      <c r="GCF55"/>
      <c r="GCG55"/>
      <c r="GCH55"/>
      <c r="GCI55"/>
      <c r="GCJ55"/>
      <c r="GCK55"/>
      <c r="GCL55"/>
      <c r="GCM55"/>
      <c r="GCN55"/>
      <c r="GCO55"/>
      <c r="GCP55"/>
      <c r="GCQ55"/>
      <c r="GCR55"/>
      <c r="GCS55"/>
      <c r="GCT55"/>
      <c r="GCU55"/>
      <c r="GCV55"/>
      <c r="GCW55"/>
      <c r="GCX55"/>
      <c r="GCY55"/>
      <c r="GCZ55"/>
      <c r="GDA55"/>
      <c r="GDB55"/>
      <c r="GDC55"/>
      <c r="GDD55"/>
      <c r="GDE55"/>
      <c r="GDF55"/>
      <c r="GDG55"/>
      <c r="GDH55"/>
      <c r="GDI55"/>
      <c r="GDJ55"/>
      <c r="GDK55"/>
      <c r="GDL55"/>
      <c r="GDM55"/>
      <c r="GDN55"/>
      <c r="GDO55"/>
      <c r="GDP55"/>
      <c r="GDQ55"/>
      <c r="GDR55"/>
      <c r="GDS55"/>
      <c r="GDT55"/>
      <c r="GDU55"/>
      <c r="GDV55"/>
      <c r="GDW55"/>
      <c r="GDX55"/>
      <c r="GDY55"/>
      <c r="GDZ55"/>
      <c r="GEA55"/>
      <c r="GEB55"/>
      <c r="GEC55"/>
      <c r="GED55"/>
      <c r="GEE55"/>
      <c r="GEF55"/>
      <c r="GEG55"/>
      <c r="GEH55"/>
      <c r="GEI55"/>
      <c r="GEJ55"/>
      <c r="GEK55"/>
      <c r="GEL55"/>
      <c r="GEM55"/>
      <c r="GEN55"/>
      <c r="GEO55"/>
      <c r="GEP55"/>
      <c r="GEQ55"/>
      <c r="GER55"/>
      <c r="GES55"/>
      <c r="GET55"/>
      <c r="GEU55"/>
      <c r="GEV55"/>
      <c r="GEW55"/>
      <c r="GEX55"/>
      <c r="GEY55"/>
      <c r="GEZ55"/>
      <c r="GFA55"/>
      <c r="GFB55"/>
      <c r="GFC55"/>
      <c r="GFD55"/>
      <c r="GFE55"/>
      <c r="GFF55"/>
      <c r="GFG55"/>
      <c r="GFH55"/>
      <c r="GFI55"/>
      <c r="GFJ55"/>
      <c r="GFK55"/>
      <c r="GFL55"/>
      <c r="GFM55"/>
      <c r="GFN55"/>
      <c r="GFO55"/>
      <c r="GFP55"/>
      <c r="GFQ55"/>
      <c r="GFR55"/>
      <c r="GFS55"/>
      <c r="GFT55"/>
      <c r="GFU55"/>
      <c r="GFV55"/>
      <c r="GFW55"/>
      <c r="GFX55"/>
      <c r="GFY55"/>
      <c r="GFZ55"/>
      <c r="GGA55"/>
      <c r="GGB55"/>
      <c r="GGC55"/>
      <c r="GGD55"/>
      <c r="GGE55"/>
      <c r="GGF55"/>
      <c r="GGG55"/>
      <c r="GGH55"/>
      <c r="GGI55"/>
      <c r="GGJ55"/>
      <c r="GGK55"/>
      <c r="GGL55"/>
      <c r="GGM55"/>
      <c r="GGN55"/>
      <c r="GGO55"/>
      <c r="GGP55"/>
      <c r="GGQ55"/>
      <c r="GGR55"/>
      <c r="GGS55"/>
      <c r="GGT55"/>
      <c r="GGU55"/>
      <c r="GGV55"/>
      <c r="GGW55"/>
      <c r="GGX55"/>
      <c r="GGY55"/>
      <c r="GGZ55"/>
      <c r="GHA55"/>
      <c r="GHB55"/>
      <c r="GHC55"/>
      <c r="GHD55"/>
      <c r="GHE55"/>
      <c r="GHF55"/>
      <c r="GHG55"/>
      <c r="GHH55"/>
      <c r="GHI55"/>
      <c r="GHJ55"/>
      <c r="GHK55"/>
      <c r="GHL55"/>
      <c r="GHM55"/>
      <c r="GHN55"/>
      <c r="GHO55"/>
      <c r="GHP55"/>
      <c r="GHQ55"/>
      <c r="GHR55"/>
      <c r="GHS55"/>
      <c r="GHT55"/>
      <c r="GHU55"/>
      <c r="GHV55"/>
      <c r="GHW55"/>
      <c r="GHX55"/>
      <c r="GHY55"/>
      <c r="GHZ55"/>
      <c r="GIA55"/>
      <c r="GIB55"/>
      <c r="GIC55"/>
      <c r="GID55"/>
      <c r="GIE55"/>
      <c r="GIF55"/>
      <c r="GIG55"/>
      <c r="GIH55"/>
      <c r="GII55"/>
      <c r="GIJ55"/>
      <c r="GIK55"/>
      <c r="GIL55"/>
      <c r="GIM55"/>
      <c r="GIN55"/>
      <c r="GIO55"/>
      <c r="GIP55"/>
      <c r="GIQ55"/>
      <c r="GIR55"/>
      <c r="GIS55"/>
      <c r="GIT55"/>
      <c r="GIU55"/>
      <c r="GIV55"/>
      <c r="GIW55"/>
      <c r="GIX55"/>
      <c r="GIY55"/>
      <c r="GIZ55"/>
      <c r="GJA55"/>
      <c r="GJB55"/>
      <c r="GJC55"/>
      <c r="GJD55"/>
      <c r="GJE55"/>
      <c r="GJF55"/>
      <c r="GJG55"/>
      <c r="GJH55"/>
      <c r="GJI55"/>
      <c r="GJJ55"/>
      <c r="GJK55"/>
      <c r="GJL55"/>
      <c r="GJM55"/>
      <c r="GJN55"/>
      <c r="GJO55"/>
      <c r="GJP55"/>
      <c r="GJQ55"/>
      <c r="GJR55"/>
      <c r="GJS55"/>
      <c r="GJT55"/>
      <c r="GJU55"/>
      <c r="GJV55"/>
      <c r="GJW55"/>
      <c r="GJX55"/>
      <c r="GJY55"/>
      <c r="GJZ55"/>
      <c r="GKA55"/>
      <c r="GKB55"/>
      <c r="GKC55"/>
      <c r="GKD55"/>
      <c r="GKE55"/>
      <c r="GKF55"/>
      <c r="GKG55"/>
      <c r="GKH55"/>
      <c r="GKI55"/>
      <c r="GKJ55"/>
      <c r="GKK55"/>
      <c r="GKL55"/>
      <c r="GKM55"/>
      <c r="GKN55"/>
      <c r="GKO55"/>
      <c r="GKP55"/>
      <c r="GKQ55"/>
      <c r="GKR55"/>
      <c r="GKS55"/>
      <c r="GKT55"/>
      <c r="GKU55"/>
      <c r="GKV55"/>
      <c r="GKW55"/>
      <c r="GKX55"/>
      <c r="GKY55"/>
      <c r="GKZ55"/>
      <c r="GLA55"/>
      <c r="GLB55"/>
      <c r="GLC55"/>
      <c r="GLD55"/>
      <c r="GLE55"/>
      <c r="GLF55"/>
      <c r="GLG55"/>
      <c r="GLH55"/>
      <c r="GLI55"/>
      <c r="GLJ55"/>
      <c r="GLK55"/>
      <c r="GLL55"/>
      <c r="GLM55"/>
      <c r="GLN55"/>
      <c r="GLO55"/>
      <c r="GLP55"/>
      <c r="GLQ55"/>
      <c r="GLR55"/>
      <c r="GLS55"/>
      <c r="GLT55"/>
      <c r="GLU55"/>
      <c r="GLV55"/>
      <c r="GLW55"/>
      <c r="GLX55"/>
      <c r="GLY55"/>
      <c r="GLZ55"/>
      <c r="GMA55"/>
      <c r="GMB55"/>
      <c r="GMC55"/>
      <c r="GMD55"/>
      <c r="GME55"/>
      <c r="GMF55"/>
      <c r="GMG55"/>
      <c r="GMH55"/>
      <c r="GMI55"/>
      <c r="GMJ55"/>
      <c r="GMK55"/>
      <c r="GML55"/>
      <c r="GMM55"/>
      <c r="GMN55"/>
      <c r="GMO55"/>
      <c r="GMP55"/>
      <c r="GMQ55"/>
      <c r="GMR55"/>
      <c r="GMS55"/>
      <c r="GMT55"/>
      <c r="GMU55"/>
      <c r="GMV55"/>
      <c r="GMW55"/>
      <c r="GMX55"/>
      <c r="GMY55"/>
      <c r="GMZ55"/>
      <c r="GNA55"/>
      <c r="GNB55"/>
      <c r="GNC55"/>
      <c r="GND55"/>
      <c r="GNE55"/>
      <c r="GNF55"/>
      <c r="GNG55"/>
      <c r="GNH55"/>
      <c r="GNI55"/>
      <c r="GNJ55"/>
      <c r="GNK55"/>
      <c r="GNL55"/>
      <c r="GNM55"/>
      <c r="GNN55"/>
      <c r="GNO55"/>
      <c r="GNP55"/>
      <c r="GNQ55"/>
      <c r="GNR55"/>
      <c r="GNS55"/>
      <c r="GNT55"/>
      <c r="GNU55"/>
      <c r="GNV55"/>
      <c r="GNW55"/>
      <c r="GNX55"/>
      <c r="GNY55"/>
      <c r="GNZ55"/>
      <c r="GOA55"/>
      <c r="GOB55"/>
      <c r="GOC55"/>
      <c r="GOD55"/>
      <c r="GOE55"/>
      <c r="GOF55"/>
      <c r="GOG55"/>
      <c r="GOH55"/>
      <c r="GOI55"/>
      <c r="GOJ55"/>
      <c r="GOK55"/>
      <c r="GOL55"/>
      <c r="GOM55"/>
      <c r="GON55"/>
      <c r="GOO55"/>
      <c r="GOP55"/>
      <c r="GOQ55"/>
      <c r="GOR55"/>
      <c r="GOS55"/>
      <c r="GOT55"/>
      <c r="GOU55"/>
      <c r="GOV55"/>
      <c r="GOW55"/>
      <c r="GOX55"/>
      <c r="GOY55"/>
      <c r="GOZ55"/>
      <c r="GPA55"/>
      <c r="GPB55"/>
      <c r="GPC55"/>
      <c r="GPD55"/>
      <c r="GPE55"/>
      <c r="GPF55"/>
      <c r="GPG55"/>
      <c r="GPH55"/>
      <c r="GPI55"/>
      <c r="GPJ55"/>
      <c r="GPK55"/>
      <c r="GPL55"/>
      <c r="GPM55"/>
      <c r="GPN55"/>
      <c r="GPO55"/>
      <c r="GPP55"/>
      <c r="GPQ55"/>
      <c r="GPR55"/>
      <c r="GPS55"/>
      <c r="GPT55"/>
      <c r="GPU55"/>
      <c r="GPV55"/>
      <c r="GPW55"/>
      <c r="GPX55"/>
      <c r="GPY55"/>
      <c r="GPZ55"/>
      <c r="GQA55"/>
      <c r="GQB55"/>
      <c r="GQC55"/>
      <c r="GQD55"/>
      <c r="GQE55"/>
      <c r="GQF55"/>
      <c r="GQG55"/>
      <c r="GQH55"/>
      <c r="GQI55"/>
      <c r="GQJ55"/>
      <c r="GQK55"/>
      <c r="GQL55"/>
      <c r="GQM55"/>
      <c r="GQN55"/>
      <c r="GQO55"/>
      <c r="GQP55"/>
      <c r="GQQ55"/>
      <c r="GQR55"/>
      <c r="GQS55"/>
      <c r="GQT55"/>
      <c r="GQU55"/>
      <c r="GQV55"/>
      <c r="GQW55"/>
      <c r="GQX55"/>
      <c r="GQY55"/>
      <c r="GQZ55"/>
      <c r="GRA55"/>
      <c r="GRB55"/>
      <c r="GRC55"/>
      <c r="GRD55"/>
      <c r="GRE55"/>
      <c r="GRF55"/>
      <c r="GRG55"/>
      <c r="GRH55"/>
      <c r="GRI55"/>
      <c r="GRJ55"/>
      <c r="GRK55"/>
      <c r="GRL55"/>
      <c r="GRM55"/>
      <c r="GRN55"/>
      <c r="GRO55"/>
      <c r="GRP55"/>
      <c r="GRQ55"/>
      <c r="GRR55"/>
      <c r="GRS55"/>
      <c r="GRT55"/>
      <c r="GRU55"/>
      <c r="GRV55"/>
      <c r="GRW55"/>
      <c r="GRX55"/>
      <c r="GRY55"/>
      <c r="GRZ55"/>
      <c r="GSA55"/>
      <c r="GSB55"/>
      <c r="GSC55"/>
      <c r="GSD55"/>
      <c r="GSE55"/>
      <c r="GSF55"/>
      <c r="GSG55"/>
      <c r="GSH55"/>
      <c r="GSI55"/>
      <c r="GSJ55"/>
      <c r="GSK55"/>
      <c r="GSL55"/>
      <c r="GSM55"/>
      <c r="GSN55"/>
      <c r="GSO55"/>
      <c r="GSP55"/>
      <c r="GSQ55"/>
      <c r="GSR55"/>
      <c r="GSS55"/>
      <c r="GST55"/>
      <c r="GSU55"/>
      <c r="GSV55"/>
      <c r="GSW55"/>
      <c r="GSX55"/>
      <c r="GSY55"/>
      <c r="GSZ55"/>
      <c r="GTA55"/>
      <c r="GTB55"/>
      <c r="GTC55"/>
      <c r="GTD55"/>
      <c r="GTE55"/>
      <c r="GTF55"/>
      <c r="GTG55"/>
      <c r="GTH55"/>
      <c r="GTI55"/>
      <c r="GTJ55"/>
      <c r="GTK55"/>
      <c r="GTL55"/>
      <c r="GTM55"/>
      <c r="GTN55"/>
      <c r="GTO55"/>
      <c r="GTP55"/>
      <c r="GTQ55"/>
      <c r="GTR55"/>
      <c r="GTS55"/>
      <c r="GTT55"/>
      <c r="GTU55"/>
      <c r="GTV55"/>
      <c r="GTW55"/>
      <c r="GTX55"/>
      <c r="GTY55"/>
      <c r="GTZ55"/>
      <c r="GUA55"/>
      <c r="GUB55"/>
      <c r="GUC55"/>
      <c r="GUD55"/>
      <c r="GUE55"/>
      <c r="GUF55"/>
      <c r="GUG55"/>
      <c r="GUH55"/>
      <c r="GUI55"/>
      <c r="GUJ55"/>
      <c r="GUK55"/>
      <c r="GUL55"/>
      <c r="GUM55"/>
      <c r="GUN55"/>
      <c r="GUO55"/>
      <c r="GUP55"/>
      <c r="GUQ55"/>
      <c r="GUR55"/>
      <c r="GUS55"/>
      <c r="GUT55"/>
      <c r="GUU55"/>
      <c r="GUV55"/>
      <c r="GUW55"/>
      <c r="GUX55"/>
      <c r="GUY55"/>
      <c r="GUZ55"/>
      <c r="GVA55"/>
      <c r="GVB55"/>
      <c r="GVC55"/>
      <c r="GVD55"/>
      <c r="GVE55"/>
      <c r="GVF55"/>
      <c r="GVG55"/>
      <c r="GVH55"/>
      <c r="GVI55"/>
      <c r="GVJ55"/>
      <c r="GVK55"/>
      <c r="GVL55"/>
      <c r="GVM55"/>
      <c r="GVN55"/>
      <c r="GVO55"/>
      <c r="GVP55"/>
      <c r="GVQ55"/>
      <c r="GVR55"/>
      <c r="GVS55"/>
      <c r="GVT55"/>
      <c r="GVU55"/>
      <c r="GVV55"/>
      <c r="GVW55"/>
      <c r="GVX55"/>
      <c r="GVY55"/>
      <c r="GVZ55"/>
      <c r="GWA55"/>
      <c r="GWB55"/>
      <c r="GWC55"/>
      <c r="GWD55"/>
      <c r="GWE55"/>
      <c r="GWF55"/>
      <c r="GWG55"/>
      <c r="GWH55"/>
      <c r="GWI55"/>
      <c r="GWJ55"/>
      <c r="GWK55"/>
      <c r="GWL55"/>
      <c r="GWM55"/>
      <c r="GWN55"/>
      <c r="GWO55"/>
      <c r="GWP55"/>
      <c r="GWQ55"/>
      <c r="GWR55"/>
      <c r="GWS55"/>
      <c r="GWT55"/>
      <c r="GWU55"/>
      <c r="GWV55"/>
      <c r="GWW55"/>
      <c r="GWX55"/>
      <c r="GWY55"/>
      <c r="GWZ55"/>
      <c r="GXA55"/>
      <c r="GXB55"/>
      <c r="GXC55"/>
      <c r="GXD55"/>
      <c r="GXE55"/>
      <c r="GXF55"/>
      <c r="GXG55"/>
      <c r="GXH55"/>
      <c r="GXI55"/>
      <c r="GXJ55"/>
      <c r="GXK55"/>
      <c r="GXL55"/>
      <c r="GXM55"/>
      <c r="GXN55"/>
      <c r="GXO55"/>
      <c r="GXP55"/>
      <c r="GXQ55"/>
      <c r="GXR55"/>
      <c r="GXS55"/>
      <c r="GXT55"/>
      <c r="GXU55"/>
      <c r="GXV55"/>
      <c r="GXW55"/>
      <c r="GXX55"/>
      <c r="GXY55"/>
      <c r="GXZ55"/>
      <c r="GYA55"/>
      <c r="GYB55"/>
      <c r="GYC55"/>
      <c r="GYD55"/>
      <c r="GYE55"/>
      <c r="GYF55"/>
      <c r="GYG55"/>
      <c r="GYH55"/>
      <c r="GYI55"/>
      <c r="GYJ55"/>
      <c r="GYK55"/>
      <c r="GYL55"/>
      <c r="GYM55"/>
      <c r="GYN55"/>
      <c r="GYO55"/>
      <c r="GYP55"/>
      <c r="GYQ55"/>
      <c r="GYR55"/>
      <c r="GYS55"/>
      <c r="GYT55"/>
      <c r="GYU55"/>
      <c r="GYV55"/>
      <c r="GYW55"/>
      <c r="GYX55"/>
      <c r="GYY55"/>
      <c r="GYZ55"/>
      <c r="GZA55"/>
      <c r="GZB55"/>
      <c r="GZC55"/>
      <c r="GZD55"/>
      <c r="GZE55"/>
      <c r="GZF55"/>
      <c r="GZG55"/>
      <c r="GZH55"/>
      <c r="GZI55"/>
      <c r="GZJ55"/>
      <c r="GZK55"/>
      <c r="GZL55"/>
      <c r="GZM55"/>
      <c r="GZN55"/>
      <c r="GZO55"/>
      <c r="GZP55"/>
      <c r="GZQ55"/>
      <c r="GZR55"/>
      <c r="GZS55"/>
      <c r="GZT55"/>
      <c r="GZU55"/>
      <c r="GZV55"/>
      <c r="GZW55"/>
      <c r="GZX55"/>
      <c r="GZY55"/>
      <c r="GZZ55"/>
      <c r="HAA55"/>
      <c r="HAB55"/>
      <c r="HAC55"/>
      <c r="HAD55"/>
      <c r="HAE55"/>
      <c r="HAF55"/>
      <c r="HAG55"/>
      <c r="HAH55"/>
      <c r="HAI55"/>
      <c r="HAJ55"/>
      <c r="HAK55"/>
      <c r="HAL55"/>
      <c r="HAM55"/>
      <c r="HAN55"/>
      <c r="HAO55"/>
      <c r="HAP55"/>
      <c r="HAQ55"/>
      <c r="HAR55"/>
      <c r="HAS55"/>
      <c r="HAT55"/>
      <c r="HAU55"/>
      <c r="HAV55"/>
      <c r="HAW55"/>
      <c r="HAX55"/>
      <c r="HAY55"/>
      <c r="HAZ55"/>
      <c r="HBA55"/>
      <c r="HBB55"/>
      <c r="HBC55"/>
      <c r="HBD55"/>
      <c r="HBE55"/>
      <c r="HBF55"/>
      <c r="HBG55"/>
      <c r="HBH55"/>
      <c r="HBI55"/>
      <c r="HBJ55"/>
      <c r="HBK55"/>
      <c r="HBL55"/>
      <c r="HBM55"/>
      <c r="HBN55"/>
      <c r="HBO55"/>
      <c r="HBP55"/>
      <c r="HBQ55"/>
      <c r="HBR55"/>
      <c r="HBS55"/>
      <c r="HBT55"/>
      <c r="HBU55"/>
      <c r="HBV55"/>
      <c r="HBW55"/>
      <c r="HBX55"/>
      <c r="HBY55"/>
      <c r="HBZ55"/>
      <c r="HCA55"/>
      <c r="HCB55"/>
      <c r="HCC55"/>
      <c r="HCD55"/>
      <c r="HCE55"/>
      <c r="HCF55"/>
      <c r="HCG55"/>
      <c r="HCH55"/>
      <c r="HCI55"/>
      <c r="HCJ55"/>
      <c r="HCK55"/>
      <c r="HCL55"/>
      <c r="HCM55"/>
      <c r="HCN55"/>
      <c r="HCO55"/>
      <c r="HCP55"/>
      <c r="HCQ55"/>
      <c r="HCR55"/>
      <c r="HCS55"/>
      <c r="HCT55"/>
      <c r="HCU55"/>
      <c r="HCV55"/>
      <c r="HCW55"/>
      <c r="HCX55"/>
      <c r="HCY55"/>
      <c r="HCZ55"/>
      <c r="HDA55"/>
      <c r="HDB55"/>
      <c r="HDC55"/>
      <c r="HDD55"/>
      <c r="HDE55"/>
      <c r="HDF55"/>
      <c r="HDG55"/>
      <c r="HDH55"/>
      <c r="HDI55"/>
      <c r="HDJ55"/>
      <c r="HDK55"/>
      <c r="HDL55"/>
      <c r="HDM55"/>
      <c r="HDN55"/>
      <c r="HDO55"/>
      <c r="HDP55"/>
      <c r="HDQ55"/>
      <c r="HDR55"/>
      <c r="HDS55"/>
      <c r="HDT55"/>
      <c r="HDU55"/>
      <c r="HDV55"/>
      <c r="HDW55"/>
      <c r="HDX55"/>
      <c r="HDY55"/>
      <c r="HDZ55"/>
      <c r="HEA55"/>
      <c r="HEB55"/>
      <c r="HEC55"/>
      <c r="HED55"/>
      <c r="HEE55"/>
      <c r="HEF55"/>
      <c r="HEG55"/>
      <c r="HEH55"/>
      <c r="HEI55"/>
      <c r="HEJ55"/>
      <c r="HEK55"/>
      <c r="HEL55"/>
      <c r="HEM55"/>
      <c r="HEN55"/>
      <c r="HEO55"/>
      <c r="HEP55"/>
      <c r="HEQ55"/>
      <c r="HER55"/>
      <c r="HES55"/>
      <c r="HET55"/>
      <c r="HEU55"/>
      <c r="HEV55"/>
      <c r="HEW55"/>
      <c r="HEX55"/>
      <c r="HEY55"/>
      <c r="HEZ55"/>
      <c r="HFA55"/>
      <c r="HFB55"/>
      <c r="HFC55"/>
      <c r="HFD55"/>
      <c r="HFE55"/>
      <c r="HFF55"/>
      <c r="HFG55"/>
      <c r="HFH55"/>
      <c r="HFI55"/>
      <c r="HFJ55"/>
      <c r="HFK55"/>
      <c r="HFL55"/>
      <c r="HFM55"/>
      <c r="HFN55"/>
      <c r="HFO55"/>
      <c r="HFP55"/>
      <c r="HFQ55"/>
      <c r="HFR55"/>
      <c r="HFS55"/>
      <c r="HFT55"/>
      <c r="HFU55"/>
      <c r="HFV55"/>
      <c r="HFW55"/>
      <c r="HFX55"/>
      <c r="HFY55"/>
      <c r="HFZ55"/>
      <c r="HGA55"/>
      <c r="HGB55"/>
      <c r="HGC55"/>
      <c r="HGD55"/>
      <c r="HGE55"/>
      <c r="HGF55"/>
      <c r="HGG55"/>
      <c r="HGH55"/>
      <c r="HGI55"/>
      <c r="HGJ55"/>
      <c r="HGK55"/>
      <c r="HGL55"/>
      <c r="HGM55"/>
      <c r="HGN55"/>
      <c r="HGO55"/>
      <c r="HGP55"/>
      <c r="HGQ55"/>
      <c r="HGR55"/>
      <c r="HGS55"/>
      <c r="HGT55"/>
      <c r="HGU55"/>
      <c r="HGV55"/>
      <c r="HGW55"/>
      <c r="HGX55"/>
      <c r="HGY55"/>
      <c r="HGZ55"/>
      <c r="HHA55"/>
      <c r="HHB55"/>
      <c r="HHC55"/>
      <c r="HHD55"/>
      <c r="HHE55"/>
      <c r="HHF55"/>
      <c r="HHG55"/>
      <c r="HHH55"/>
      <c r="HHI55"/>
      <c r="HHJ55"/>
      <c r="HHK55"/>
      <c r="HHL55"/>
      <c r="HHM55"/>
      <c r="HHN55"/>
      <c r="HHO55"/>
      <c r="HHP55"/>
      <c r="HHQ55"/>
      <c r="HHR55"/>
      <c r="HHS55"/>
      <c r="HHT55"/>
      <c r="HHU55"/>
      <c r="HHV55"/>
      <c r="HHW55"/>
      <c r="HHX55"/>
      <c r="HHY55"/>
      <c r="HHZ55"/>
      <c r="HIA55"/>
      <c r="HIB55"/>
      <c r="HIC55"/>
      <c r="HID55"/>
      <c r="HIE55"/>
      <c r="HIF55"/>
      <c r="HIG55"/>
      <c r="HIH55"/>
      <c r="HII55"/>
      <c r="HIJ55"/>
      <c r="HIK55"/>
      <c r="HIL55"/>
      <c r="HIM55"/>
      <c r="HIN55"/>
      <c r="HIO55"/>
      <c r="HIP55"/>
      <c r="HIQ55"/>
      <c r="HIR55"/>
      <c r="HIS55"/>
      <c r="HIT55"/>
      <c r="HIU55"/>
      <c r="HIV55"/>
      <c r="HIW55"/>
      <c r="HIX55"/>
      <c r="HIY55"/>
      <c r="HIZ55"/>
      <c r="HJA55"/>
      <c r="HJB55"/>
      <c r="HJC55"/>
      <c r="HJD55"/>
      <c r="HJE55"/>
      <c r="HJF55"/>
      <c r="HJG55"/>
      <c r="HJH55"/>
      <c r="HJI55"/>
      <c r="HJJ55"/>
      <c r="HJK55"/>
      <c r="HJL55"/>
      <c r="HJM55"/>
      <c r="HJN55"/>
      <c r="HJO55"/>
      <c r="HJP55"/>
      <c r="HJQ55"/>
      <c r="HJR55"/>
      <c r="HJS55"/>
      <c r="HJT55"/>
      <c r="HJU55"/>
      <c r="HJV55"/>
      <c r="HJW55"/>
      <c r="HJX55"/>
      <c r="HJY55"/>
      <c r="HJZ55"/>
      <c r="HKA55"/>
      <c r="HKB55"/>
      <c r="HKC55"/>
      <c r="HKD55"/>
      <c r="HKE55"/>
      <c r="HKF55"/>
      <c r="HKG55"/>
      <c r="HKH55"/>
      <c r="HKI55"/>
      <c r="HKJ55"/>
      <c r="HKK55"/>
      <c r="HKL55"/>
      <c r="HKM55"/>
      <c r="HKN55"/>
      <c r="HKO55"/>
      <c r="HKP55"/>
      <c r="HKQ55"/>
      <c r="HKR55"/>
      <c r="HKS55"/>
      <c r="HKT55"/>
      <c r="HKU55"/>
      <c r="HKV55"/>
      <c r="HKW55"/>
      <c r="HKX55"/>
      <c r="HKY55"/>
      <c r="HKZ55"/>
      <c r="HLA55"/>
      <c r="HLB55"/>
      <c r="HLC55"/>
      <c r="HLD55"/>
      <c r="HLE55"/>
      <c r="HLF55"/>
      <c r="HLG55"/>
      <c r="HLH55"/>
      <c r="HLI55"/>
      <c r="HLJ55"/>
      <c r="HLK55"/>
      <c r="HLL55"/>
      <c r="HLM55"/>
      <c r="HLN55"/>
      <c r="HLO55"/>
      <c r="HLP55"/>
      <c r="HLQ55"/>
      <c r="HLR55"/>
      <c r="HLS55"/>
      <c r="HLT55"/>
      <c r="HLU55"/>
      <c r="HLV55"/>
      <c r="HLW55"/>
      <c r="HLX55"/>
      <c r="HLY55"/>
      <c r="HLZ55"/>
      <c r="HMA55"/>
      <c r="HMB55"/>
      <c r="HMC55"/>
      <c r="HMD55"/>
      <c r="HME55"/>
      <c r="HMF55"/>
      <c r="HMG55"/>
      <c r="HMH55"/>
      <c r="HMI55"/>
      <c r="HMJ55"/>
      <c r="HMK55"/>
      <c r="HML55"/>
      <c r="HMM55"/>
      <c r="HMN55"/>
      <c r="HMO55"/>
      <c r="HMP55"/>
      <c r="HMQ55"/>
      <c r="HMR55"/>
      <c r="HMS55"/>
      <c r="HMT55"/>
      <c r="HMU55"/>
      <c r="HMV55"/>
      <c r="HMW55"/>
      <c r="HMX55"/>
      <c r="HMY55"/>
      <c r="HMZ55"/>
      <c r="HNA55"/>
      <c r="HNB55"/>
      <c r="HNC55"/>
      <c r="HND55"/>
      <c r="HNE55"/>
      <c r="HNF55"/>
      <c r="HNG55"/>
      <c r="HNH55"/>
      <c r="HNI55"/>
      <c r="HNJ55"/>
      <c r="HNK55"/>
      <c r="HNL55"/>
      <c r="HNM55"/>
      <c r="HNN55"/>
      <c r="HNO55"/>
      <c r="HNP55"/>
      <c r="HNQ55"/>
      <c r="HNR55"/>
      <c r="HNS55"/>
      <c r="HNT55"/>
      <c r="HNU55"/>
      <c r="HNV55"/>
      <c r="HNW55"/>
      <c r="HNX55"/>
      <c r="HNY55"/>
      <c r="HNZ55"/>
      <c r="HOA55"/>
      <c r="HOB55"/>
      <c r="HOC55"/>
      <c r="HOD55"/>
      <c r="HOE55"/>
      <c r="HOF55"/>
      <c r="HOG55"/>
      <c r="HOH55"/>
      <c r="HOI55"/>
      <c r="HOJ55"/>
      <c r="HOK55"/>
      <c r="HOL55"/>
      <c r="HOM55"/>
      <c r="HON55"/>
      <c r="HOO55"/>
      <c r="HOP55"/>
      <c r="HOQ55"/>
      <c r="HOR55"/>
      <c r="HOS55"/>
      <c r="HOT55"/>
      <c r="HOU55"/>
      <c r="HOV55"/>
      <c r="HOW55"/>
      <c r="HOX55"/>
      <c r="HOY55"/>
      <c r="HOZ55"/>
      <c r="HPA55"/>
      <c r="HPB55"/>
      <c r="HPC55"/>
      <c r="HPD55"/>
      <c r="HPE55"/>
      <c r="HPF55"/>
      <c r="HPG55"/>
      <c r="HPH55"/>
      <c r="HPI55"/>
      <c r="HPJ55"/>
      <c r="HPK55"/>
      <c r="HPL55"/>
      <c r="HPM55"/>
      <c r="HPN55"/>
      <c r="HPO55"/>
      <c r="HPP55"/>
      <c r="HPQ55"/>
      <c r="HPR55"/>
      <c r="HPS55"/>
      <c r="HPT55"/>
      <c r="HPU55"/>
      <c r="HPV55"/>
      <c r="HPW55"/>
      <c r="HPX55"/>
      <c r="HPY55"/>
      <c r="HPZ55"/>
      <c r="HQA55"/>
      <c r="HQB55"/>
      <c r="HQC55"/>
      <c r="HQD55"/>
      <c r="HQE55"/>
      <c r="HQF55"/>
      <c r="HQG55"/>
      <c r="HQH55"/>
      <c r="HQI55"/>
      <c r="HQJ55"/>
      <c r="HQK55"/>
      <c r="HQL55"/>
      <c r="HQM55"/>
      <c r="HQN55"/>
      <c r="HQO55"/>
      <c r="HQP55"/>
      <c r="HQQ55"/>
      <c r="HQR55"/>
      <c r="HQS55"/>
      <c r="HQT55"/>
      <c r="HQU55"/>
      <c r="HQV55"/>
      <c r="HQW55"/>
      <c r="HQX55"/>
      <c r="HQY55"/>
      <c r="HQZ55"/>
      <c r="HRA55"/>
      <c r="HRB55"/>
      <c r="HRC55"/>
      <c r="HRD55"/>
      <c r="HRE55"/>
      <c r="HRF55"/>
      <c r="HRG55"/>
      <c r="HRH55"/>
      <c r="HRI55"/>
      <c r="HRJ55"/>
      <c r="HRK55"/>
      <c r="HRL55"/>
      <c r="HRM55"/>
      <c r="HRN55"/>
      <c r="HRO55"/>
      <c r="HRP55"/>
      <c r="HRQ55"/>
      <c r="HRR55"/>
      <c r="HRS55"/>
      <c r="HRT55"/>
      <c r="HRU55"/>
      <c r="HRV55"/>
      <c r="HRW55"/>
      <c r="HRX55"/>
      <c r="HRY55"/>
      <c r="HRZ55"/>
      <c r="HSA55"/>
      <c r="HSB55"/>
      <c r="HSC55"/>
      <c r="HSD55"/>
      <c r="HSE55"/>
      <c r="HSF55"/>
      <c r="HSG55"/>
      <c r="HSH55"/>
      <c r="HSI55"/>
      <c r="HSJ55"/>
      <c r="HSK55"/>
      <c r="HSL55"/>
      <c r="HSM55"/>
      <c r="HSN55"/>
      <c r="HSO55"/>
      <c r="HSP55"/>
      <c r="HSQ55"/>
      <c r="HSR55"/>
      <c r="HSS55"/>
      <c r="HST55"/>
      <c r="HSU55"/>
      <c r="HSV55"/>
      <c r="HSW55"/>
      <c r="HSX55"/>
      <c r="HSY55"/>
      <c r="HSZ55"/>
      <c r="HTA55"/>
      <c r="HTB55"/>
      <c r="HTC55"/>
      <c r="HTD55"/>
      <c r="HTE55"/>
      <c r="HTF55"/>
      <c r="HTG55"/>
      <c r="HTH55"/>
      <c r="HTI55"/>
      <c r="HTJ55"/>
      <c r="HTK55"/>
      <c r="HTL55"/>
      <c r="HTM55"/>
      <c r="HTN55"/>
      <c r="HTO55"/>
      <c r="HTP55"/>
      <c r="HTQ55"/>
      <c r="HTR55"/>
      <c r="HTS55"/>
      <c r="HTT55"/>
      <c r="HTU55"/>
      <c r="HTV55"/>
      <c r="HTW55"/>
      <c r="HTX55"/>
      <c r="HTY55"/>
      <c r="HTZ55"/>
      <c r="HUA55"/>
      <c r="HUB55"/>
      <c r="HUC55"/>
      <c r="HUD55"/>
      <c r="HUE55"/>
      <c r="HUF55"/>
      <c r="HUG55"/>
      <c r="HUH55"/>
      <c r="HUI55"/>
      <c r="HUJ55"/>
      <c r="HUK55"/>
      <c r="HUL55"/>
      <c r="HUM55"/>
      <c r="HUN55"/>
      <c r="HUO55"/>
      <c r="HUP55"/>
      <c r="HUQ55"/>
      <c r="HUR55"/>
      <c r="HUS55"/>
      <c r="HUT55"/>
      <c r="HUU55"/>
      <c r="HUV55"/>
      <c r="HUW55"/>
      <c r="HUX55"/>
      <c r="HUY55"/>
      <c r="HUZ55"/>
      <c r="HVA55"/>
      <c r="HVB55"/>
      <c r="HVC55"/>
      <c r="HVD55"/>
      <c r="HVE55"/>
      <c r="HVF55"/>
      <c r="HVG55"/>
      <c r="HVH55"/>
      <c r="HVI55"/>
      <c r="HVJ55"/>
      <c r="HVK55"/>
      <c r="HVL55"/>
      <c r="HVM55"/>
      <c r="HVN55"/>
      <c r="HVO55"/>
      <c r="HVP55"/>
      <c r="HVQ55"/>
      <c r="HVR55"/>
      <c r="HVS55"/>
      <c r="HVT55"/>
      <c r="HVU55"/>
      <c r="HVV55"/>
      <c r="HVW55"/>
      <c r="HVX55"/>
      <c r="HVY55"/>
      <c r="HVZ55"/>
      <c r="HWA55"/>
      <c r="HWB55"/>
      <c r="HWC55"/>
      <c r="HWD55"/>
      <c r="HWE55"/>
      <c r="HWF55"/>
      <c r="HWG55"/>
      <c r="HWH55"/>
      <c r="HWI55"/>
      <c r="HWJ55"/>
      <c r="HWK55"/>
      <c r="HWL55"/>
      <c r="HWM55"/>
      <c r="HWN55"/>
      <c r="HWO55"/>
      <c r="HWP55"/>
      <c r="HWQ55"/>
      <c r="HWR55"/>
      <c r="HWS55"/>
      <c r="HWT55"/>
      <c r="HWU55"/>
      <c r="HWV55"/>
      <c r="HWW55"/>
      <c r="HWX55"/>
      <c r="HWY55"/>
      <c r="HWZ55"/>
      <c r="HXA55"/>
      <c r="HXB55"/>
      <c r="HXC55"/>
      <c r="HXD55"/>
      <c r="HXE55"/>
      <c r="HXF55"/>
      <c r="HXG55"/>
      <c r="HXH55"/>
      <c r="HXI55"/>
      <c r="HXJ55"/>
      <c r="HXK55"/>
      <c r="HXL55"/>
      <c r="HXM55"/>
      <c r="HXN55"/>
      <c r="HXO55"/>
      <c r="HXP55"/>
      <c r="HXQ55"/>
      <c r="HXR55"/>
      <c r="HXS55"/>
      <c r="HXT55"/>
      <c r="HXU55"/>
      <c r="HXV55"/>
      <c r="HXW55"/>
      <c r="HXX55"/>
      <c r="HXY55"/>
      <c r="HXZ55"/>
      <c r="HYA55"/>
      <c r="HYB55"/>
      <c r="HYC55"/>
      <c r="HYD55"/>
      <c r="HYE55"/>
      <c r="HYF55"/>
      <c r="HYG55"/>
      <c r="HYH55"/>
      <c r="HYI55"/>
      <c r="HYJ55"/>
      <c r="HYK55"/>
      <c r="HYL55"/>
      <c r="HYM55"/>
      <c r="HYN55"/>
      <c r="HYO55"/>
      <c r="HYP55"/>
      <c r="HYQ55"/>
      <c r="HYR55"/>
      <c r="HYS55"/>
      <c r="HYT55"/>
      <c r="HYU55"/>
      <c r="HYV55"/>
      <c r="HYW55"/>
      <c r="HYX55"/>
      <c r="HYY55"/>
      <c r="HYZ55"/>
      <c r="HZA55"/>
      <c r="HZB55"/>
      <c r="HZC55"/>
      <c r="HZD55"/>
      <c r="HZE55"/>
      <c r="HZF55"/>
      <c r="HZG55"/>
      <c r="HZH55"/>
      <c r="HZI55"/>
      <c r="HZJ55"/>
      <c r="HZK55"/>
      <c r="HZL55"/>
      <c r="HZM55"/>
      <c r="HZN55"/>
      <c r="HZO55"/>
      <c r="HZP55"/>
      <c r="HZQ55"/>
      <c r="HZR55"/>
      <c r="HZS55"/>
      <c r="HZT55"/>
      <c r="HZU55"/>
      <c r="HZV55"/>
      <c r="HZW55"/>
      <c r="HZX55"/>
      <c r="HZY55"/>
      <c r="HZZ55"/>
      <c r="IAA55"/>
      <c r="IAB55"/>
      <c r="IAC55"/>
      <c r="IAD55"/>
      <c r="IAE55"/>
      <c r="IAF55"/>
      <c r="IAG55"/>
      <c r="IAH55"/>
      <c r="IAI55"/>
      <c r="IAJ55"/>
      <c r="IAK55"/>
      <c r="IAL55"/>
      <c r="IAM55"/>
      <c r="IAN55"/>
      <c r="IAO55"/>
      <c r="IAP55"/>
      <c r="IAQ55"/>
      <c r="IAR55"/>
      <c r="IAS55"/>
      <c r="IAT55"/>
      <c r="IAU55"/>
      <c r="IAV55"/>
      <c r="IAW55"/>
      <c r="IAX55"/>
      <c r="IAY55"/>
      <c r="IAZ55"/>
      <c r="IBA55"/>
      <c r="IBB55"/>
      <c r="IBC55"/>
      <c r="IBD55"/>
      <c r="IBE55"/>
      <c r="IBF55"/>
      <c r="IBG55"/>
      <c r="IBH55"/>
      <c r="IBI55"/>
      <c r="IBJ55"/>
      <c r="IBK55"/>
      <c r="IBL55"/>
      <c r="IBM55"/>
      <c r="IBN55"/>
      <c r="IBO55"/>
      <c r="IBP55"/>
      <c r="IBQ55"/>
      <c r="IBR55"/>
      <c r="IBS55"/>
      <c r="IBT55"/>
      <c r="IBU55"/>
      <c r="IBV55"/>
      <c r="IBW55"/>
      <c r="IBX55"/>
      <c r="IBY55"/>
      <c r="IBZ55"/>
      <c r="ICA55"/>
      <c r="ICB55"/>
      <c r="ICC55"/>
      <c r="ICD55"/>
      <c r="ICE55"/>
      <c r="ICF55"/>
      <c r="ICG55"/>
      <c r="ICH55"/>
      <c r="ICI55"/>
      <c r="ICJ55"/>
      <c r="ICK55"/>
      <c r="ICL55"/>
      <c r="ICM55"/>
      <c r="ICN55"/>
      <c r="ICO55"/>
      <c r="ICP55"/>
      <c r="ICQ55"/>
      <c r="ICR55"/>
      <c r="ICS55"/>
      <c r="ICT55"/>
      <c r="ICU55"/>
      <c r="ICV55"/>
      <c r="ICW55"/>
      <c r="ICX55"/>
      <c r="ICY55"/>
      <c r="ICZ55"/>
      <c r="IDA55"/>
      <c r="IDB55"/>
      <c r="IDC55"/>
      <c r="IDD55"/>
      <c r="IDE55"/>
      <c r="IDF55"/>
      <c r="IDG55"/>
      <c r="IDH55"/>
      <c r="IDI55"/>
      <c r="IDJ55"/>
      <c r="IDK55"/>
      <c r="IDL55"/>
      <c r="IDM55"/>
      <c r="IDN55"/>
      <c r="IDO55"/>
      <c r="IDP55"/>
      <c r="IDQ55"/>
      <c r="IDR55"/>
      <c r="IDS55"/>
      <c r="IDT55"/>
      <c r="IDU55"/>
      <c r="IDV55"/>
      <c r="IDW55"/>
      <c r="IDX55"/>
      <c r="IDY55"/>
      <c r="IDZ55"/>
      <c r="IEA55"/>
      <c r="IEB55"/>
      <c r="IEC55"/>
      <c r="IED55"/>
      <c r="IEE55"/>
      <c r="IEF55"/>
      <c r="IEG55"/>
      <c r="IEH55"/>
      <c r="IEI55"/>
      <c r="IEJ55"/>
      <c r="IEK55"/>
      <c r="IEL55"/>
      <c r="IEM55"/>
      <c r="IEN55"/>
      <c r="IEO55"/>
      <c r="IEP55"/>
      <c r="IEQ55"/>
      <c r="IER55"/>
      <c r="IES55"/>
      <c r="IET55"/>
      <c r="IEU55"/>
      <c r="IEV55"/>
      <c r="IEW55"/>
      <c r="IEX55"/>
      <c r="IEY55"/>
      <c r="IEZ55"/>
      <c r="IFA55"/>
      <c r="IFB55"/>
      <c r="IFC55"/>
      <c r="IFD55"/>
      <c r="IFE55"/>
      <c r="IFF55"/>
      <c r="IFG55"/>
      <c r="IFH55"/>
      <c r="IFI55"/>
      <c r="IFJ55"/>
      <c r="IFK55"/>
      <c r="IFL55"/>
      <c r="IFM55"/>
      <c r="IFN55"/>
      <c r="IFO55"/>
      <c r="IFP55"/>
      <c r="IFQ55"/>
      <c r="IFR55"/>
      <c r="IFS55"/>
      <c r="IFT55"/>
      <c r="IFU55"/>
      <c r="IFV55"/>
      <c r="IFW55"/>
      <c r="IFX55"/>
      <c r="IFY55"/>
      <c r="IFZ55"/>
      <c r="IGA55"/>
      <c r="IGB55"/>
      <c r="IGC55"/>
      <c r="IGD55"/>
      <c r="IGE55"/>
      <c r="IGF55"/>
      <c r="IGG55"/>
      <c r="IGH55"/>
      <c r="IGI55"/>
      <c r="IGJ55"/>
      <c r="IGK55"/>
      <c r="IGL55"/>
      <c r="IGM55"/>
      <c r="IGN55"/>
      <c r="IGO55"/>
      <c r="IGP55"/>
      <c r="IGQ55"/>
      <c r="IGR55"/>
      <c r="IGS55"/>
      <c r="IGT55"/>
      <c r="IGU55"/>
      <c r="IGV55"/>
      <c r="IGW55"/>
      <c r="IGX55"/>
      <c r="IGY55"/>
      <c r="IGZ55"/>
      <c r="IHA55"/>
      <c r="IHB55"/>
      <c r="IHC55"/>
      <c r="IHD55"/>
      <c r="IHE55"/>
      <c r="IHF55"/>
      <c r="IHG55"/>
      <c r="IHH55"/>
      <c r="IHI55"/>
      <c r="IHJ55"/>
      <c r="IHK55"/>
      <c r="IHL55"/>
      <c r="IHM55"/>
      <c r="IHN55"/>
      <c r="IHO55"/>
      <c r="IHP55"/>
      <c r="IHQ55"/>
      <c r="IHR55"/>
      <c r="IHS55"/>
      <c r="IHT55"/>
      <c r="IHU55"/>
      <c r="IHV55"/>
      <c r="IHW55"/>
      <c r="IHX55"/>
      <c r="IHY55"/>
      <c r="IHZ55"/>
      <c r="IIA55"/>
      <c r="IIB55"/>
      <c r="IIC55"/>
      <c r="IID55"/>
      <c r="IIE55"/>
      <c r="IIF55"/>
      <c r="IIG55"/>
      <c r="IIH55"/>
      <c r="III55"/>
      <c r="IIJ55"/>
      <c r="IIK55"/>
      <c r="IIL55"/>
      <c r="IIM55"/>
      <c r="IIN55"/>
      <c r="IIO55"/>
      <c r="IIP55"/>
      <c r="IIQ55"/>
      <c r="IIR55"/>
      <c r="IIS55"/>
      <c r="IIT55"/>
      <c r="IIU55"/>
      <c r="IIV55"/>
      <c r="IIW55"/>
      <c r="IIX55"/>
      <c r="IIY55"/>
      <c r="IIZ55"/>
      <c r="IJA55"/>
      <c r="IJB55"/>
      <c r="IJC55"/>
      <c r="IJD55"/>
      <c r="IJE55"/>
      <c r="IJF55"/>
      <c r="IJG55"/>
      <c r="IJH55"/>
      <c r="IJI55"/>
      <c r="IJJ55"/>
      <c r="IJK55"/>
      <c r="IJL55"/>
      <c r="IJM55"/>
      <c r="IJN55"/>
      <c r="IJO55"/>
      <c r="IJP55"/>
      <c r="IJQ55"/>
      <c r="IJR55"/>
      <c r="IJS55"/>
      <c r="IJT55"/>
      <c r="IJU55"/>
      <c r="IJV55"/>
      <c r="IJW55"/>
      <c r="IJX55"/>
      <c r="IJY55"/>
      <c r="IJZ55"/>
      <c r="IKA55"/>
      <c r="IKB55"/>
      <c r="IKC55"/>
      <c r="IKD55"/>
      <c r="IKE55"/>
      <c r="IKF55"/>
      <c r="IKG55"/>
      <c r="IKH55"/>
      <c r="IKI55"/>
      <c r="IKJ55"/>
      <c r="IKK55"/>
      <c r="IKL55"/>
      <c r="IKM55"/>
      <c r="IKN55"/>
      <c r="IKO55"/>
      <c r="IKP55"/>
      <c r="IKQ55"/>
      <c r="IKR55"/>
      <c r="IKS55"/>
      <c r="IKT55"/>
      <c r="IKU55"/>
      <c r="IKV55"/>
      <c r="IKW55"/>
      <c r="IKX55"/>
      <c r="IKY55"/>
      <c r="IKZ55"/>
      <c r="ILA55"/>
      <c r="ILB55"/>
      <c r="ILC55"/>
      <c r="ILD55"/>
      <c r="ILE55"/>
      <c r="ILF55"/>
      <c r="ILG55"/>
      <c r="ILH55"/>
      <c r="ILI55"/>
      <c r="ILJ55"/>
      <c r="ILK55"/>
      <c r="ILL55"/>
      <c r="ILM55"/>
      <c r="ILN55"/>
      <c r="ILO55"/>
      <c r="ILP55"/>
      <c r="ILQ55"/>
      <c r="ILR55"/>
      <c r="ILS55"/>
      <c r="ILT55"/>
      <c r="ILU55"/>
      <c r="ILV55"/>
      <c r="ILW55"/>
      <c r="ILX55"/>
      <c r="ILY55"/>
      <c r="ILZ55"/>
      <c r="IMA55"/>
      <c r="IMB55"/>
      <c r="IMC55"/>
      <c r="IMD55"/>
      <c r="IME55"/>
      <c r="IMF55"/>
      <c r="IMG55"/>
      <c r="IMH55"/>
      <c r="IMI55"/>
      <c r="IMJ55"/>
      <c r="IMK55"/>
      <c r="IML55"/>
      <c r="IMM55"/>
      <c r="IMN55"/>
      <c r="IMO55"/>
      <c r="IMP55"/>
      <c r="IMQ55"/>
      <c r="IMR55"/>
      <c r="IMS55"/>
      <c r="IMT55"/>
      <c r="IMU55"/>
      <c r="IMV55"/>
      <c r="IMW55"/>
      <c r="IMX55"/>
      <c r="IMY55"/>
      <c r="IMZ55"/>
      <c r="INA55"/>
      <c r="INB55"/>
      <c r="INC55"/>
      <c r="IND55"/>
      <c r="INE55"/>
      <c r="INF55"/>
      <c r="ING55"/>
      <c r="INH55"/>
      <c r="INI55"/>
      <c r="INJ55"/>
      <c r="INK55"/>
      <c r="INL55"/>
      <c r="INM55"/>
      <c r="INN55"/>
      <c r="INO55"/>
      <c r="INP55"/>
      <c r="INQ55"/>
      <c r="INR55"/>
      <c r="INS55"/>
      <c r="INT55"/>
      <c r="INU55"/>
      <c r="INV55"/>
      <c r="INW55"/>
      <c r="INX55"/>
      <c r="INY55"/>
      <c r="INZ55"/>
      <c r="IOA55"/>
      <c r="IOB55"/>
      <c r="IOC55"/>
      <c r="IOD55"/>
      <c r="IOE55"/>
      <c r="IOF55"/>
      <c r="IOG55"/>
      <c r="IOH55"/>
      <c r="IOI55"/>
      <c r="IOJ55"/>
      <c r="IOK55"/>
      <c r="IOL55"/>
      <c r="IOM55"/>
      <c r="ION55"/>
      <c r="IOO55"/>
      <c r="IOP55"/>
      <c r="IOQ55"/>
      <c r="IOR55"/>
      <c r="IOS55"/>
      <c r="IOT55"/>
      <c r="IOU55"/>
      <c r="IOV55"/>
      <c r="IOW55"/>
      <c r="IOX55"/>
      <c r="IOY55"/>
      <c r="IOZ55"/>
      <c r="IPA55"/>
      <c r="IPB55"/>
      <c r="IPC55"/>
      <c r="IPD55"/>
      <c r="IPE55"/>
      <c r="IPF55"/>
      <c r="IPG55"/>
      <c r="IPH55"/>
      <c r="IPI55"/>
      <c r="IPJ55"/>
      <c r="IPK55"/>
      <c r="IPL55"/>
      <c r="IPM55"/>
      <c r="IPN55"/>
      <c r="IPO55"/>
      <c r="IPP55"/>
      <c r="IPQ55"/>
      <c r="IPR55"/>
      <c r="IPS55"/>
      <c r="IPT55"/>
      <c r="IPU55"/>
      <c r="IPV55"/>
      <c r="IPW55"/>
      <c r="IPX55"/>
      <c r="IPY55"/>
      <c r="IPZ55"/>
      <c r="IQA55"/>
      <c r="IQB55"/>
      <c r="IQC55"/>
      <c r="IQD55"/>
      <c r="IQE55"/>
      <c r="IQF55"/>
      <c r="IQG55"/>
      <c r="IQH55"/>
      <c r="IQI55"/>
      <c r="IQJ55"/>
      <c r="IQK55"/>
      <c r="IQL55"/>
      <c r="IQM55"/>
      <c r="IQN55"/>
      <c r="IQO55"/>
      <c r="IQP55"/>
      <c r="IQQ55"/>
      <c r="IQR55"/>
      <c r="IQS55"/>
      <c r="IQT55"/>
      <c r="IQU55"/>
      <c r="IQV55"/>
      <c r="IQW55"/>
      <c r="IQX55"/>
      <c r="IQY55"/>
      <c r="IQZ55"/>
      <c r="IRA55"/>
      <c r="IRB55"/>
      <c r="IRC55"/>
      <c r="IRD55"/>
      <c r="IRE55"/>
      <c r="IRF55"/>
      <c r="IRG55"/>
      <c r="IRH55"/>
      <c r="IRI55"/>
      <c r="IRJ55"/>
      <c r="IRK55"/>
      <c r="IRL55"/>
      <c r="IRM55"/>
      <c r="IRN55"/>
      <c r="IRO55"/>
      <c r="IRP55"/>
      <c r="IRQ55"/>
      <c r="IRR55"/>
      <c r="IRS55"/>
      <c r="IRT55"/>
      <c r="IRU55"/>
      <c r="IRV55"/>
      <c r="IRW55"/>
      <c r="IRX55"/>
      <c r="IRY55"/>
      <c r="IRZ55"/>
      <c r="ISA55"/>
      <c r="ISB55"/>
      <c r="ISC55"/>
      <c r="ISD55"/>
      <c r="ISE55"/>
      <c r="ISF55"/>
      <c r="ISG55"/>
      <c r="ISH55"/>
      <c r="ISI55"/>
      <c r="ISJ55"/>
      <c r="ISK55"/>
      <c r="ISL55"/>
      <c r="ISM55"/>
      <c r="ISN55"/>
      <c r="ISO55"/>
      <c r="ISP55"/>
      <c r="ISQ55"/>
      <c r="ISR55"/>
      <c r="ISS55"/>
      <c r="IST55"/>
      <c r="ISU55"/>
      <c r="ISV55"/>
      <c r="ISW55"/>
      <c r="ISX55"/>
      <c r="ISY55"/>
      <c r="ISZ55"/>
      <c r="ITA55"/>
      <c r="ITB55"/>
      <c r="ITC55"/>
      <c r="ITD55"/>
      <c r="ITE55"/>
      <c r="ITF55"/>
      <c r="ITG55"/>
      <c r="ITH55"/>
      <c r="ITI55"/>
      <c r="ITJ55"/>
      <c r="ITK55"/>
      <c r="ITL55"/>
      <c r="ITM55"/>
      <c r="ITN55"/>
      <c r="ITO55"/>
      <c r="ITP55"/>
      <c r="ITQ55"/>
      <c r="ITR55"/>
      <c r="ITS55"/>
      <c r="ITT55"/>
      <c r="ITU55"/>
      <c r="ITV55"/>
      <c r="ITW55"/>
      <c r="ITX55"/>
      <c r="ITY55"/>
      <c r="ITZ55"/>
      <c r="IUA55"/>
      <c r="IUB55"/>
      <c r="IUC55"/>
      <c r="IUD55"/>
      <c r="IUE55"/>
      <c r="IUF55"/>
      <c r="IUG55"/>
      <c r="IUH55"/>
      <c r="IUI55"/>
      <c r="IUJ55"/>
      <c r="IUK55"/>
      <c r="IUL55"/>
      <c r="IUM55"/>
      <c r="IUN55"/>
      <c r="IUO55"/>
      <c r="IUP55"/>
      <c r="IUQ55"/>
      <c r="IUR55"/>
      <c r="IUS55"/>
      <c r="IUT55"/>
      <c r="IUU55"/>
      <c r="IUV55"/>
      <c r="IUW55"/>
      <c r="IUX55"/>
      <c r="IUY55"/>
      <c r="IUZ55"/>
      <c r="IVA55"/>
      <c r="IVB55"/>
      <c r="IVC55"/>
      <c r="IVD55"/>
      <c r="IVE55"/>
      <c r="IVF55"/>
      <c r="IVG55"/>
      <c r="IVH55"/>
      <c r="IVI55"/>
      <c r="IVJ55"/>
      <c r="IVK55"/>
      <c r="IVL55"/>
      <c r="IVM55"/>
      <c r="IVN55"/>
      <c r="IVO55"/>
      <c r="IVP55"/>
      <c r="IVQ55"/>
      <c r="IVR55"/>
      <c r="IVS55"/>
      <c r="IVT55"/>
      <c r="IVU55"/>
      <c r="IVV55"/>
      <c r="IVW55"/>
      <c r="IVX55"/>
      <c r="IVY55"/>
      <c r="IVZ55"/>
      <c r="IWA55"/>
      <c r="IWB55"/>
      <c r="IWC55"/>
      <c r="IWD55"/>
      <c r="IWE55"/>
      <c r="IWF55"/>
      <c r="IWG55"/>
      <c r="IWH55"/>
      <c r="IWI55"/>
      <c r="IWJ55"/>
      <c r="IWK55"/>
      <c r="IWL55"/>
      <c r="IWM55"/>
      <c r="IWN55"/>
      <c r="IWO55"/>
      <c r="IWP55"/>
      <c r="IWQ55"/>
      <c r="IWR55"/>
      <c r="IWS55"/>
      <c r="IWT55"/>
      <c r="IWU55"/>
      <c r="IWV55"/>
      <c r="IWW55"/>
      <c r="IWX55"/>
      <c r="IWY55"/>
      <c r="IWZ55"/>
      <c r="IXA55"/>
      <c r="IXB55"/>
      <c r="IXC55"/>
      <c r="IXD55"/>
      <c r="IXE55"/>
      <c r="IXF55"/>
      <c r="IXG55"/>
      <c r="IXH55"/>
      <c r="IXI55"/>
      <c r="IXJ55"/>
      <c r="IXK55"/>
      <c r="IXL55"/>
      <c r="IXM55"/>
      <c r="IXN55"/>
      <c r="IXO55"/>
      <c r="IXP55"/>
      <c r="IXQ55"/>
      <c r="IXR55"/>
      <c r="IXS55"/>
      <c r="IXT55"/>
      <c r="IXU55"/>
      <c r="IXV55"/>
      <c r="IXW55"/>
      <c r="IXX55"/>
      <c r="IXY55"/>
      <c r="IXZ55"/>
      <c r="IYA55"/>
      <c r="IYB55"/>
      <c r="IYC55"/>
      <c r="IYD55"/>
      <c r="IYE55"/>
      <c r="IYF55"/>
      <c r="IYG55"/>
      <c r="IYH55"/>
      <c r="IYI55"/>
      <c r="IYJ55"/>
      <c r="IYK55"/>
      <c r="IYL55"/>
      <c r="IYM55"/>
      <c r="IYN55"/>
      <c r="IYO55"/>
      <c r="IYP55"/>
      <c r="IYQ55"/>
      <c r="IYR55"/>
      <c r="IYS55"/>
      <c r="IYT55"/>
      <c r="IYU55"/>
      <c r="IYV55"/>
      <c r="IYW55"/>
      <c r="IYX55"/>
      <c r="IYY55"/>
      <c r="IYZ55"/>
      <c r="IZA55"/>
      <c r="IZB55"/>
      <c r="IZC55"/>
      <c r="IZD55"/>
      <c r="IZE55"/>
      <c r="IZF55"/>
      <c r="IZG55"/>
      <c r="IZH55"/>
      <c r="IZI55"/>
      <c r="IZJ55"/>
      <c r="IZK55"/>
      <c r="IZL55"/>
      <c r="IZM55"/>
      <c r="IZN55"/>
      <c r="IZO55"/>
      <c r="IZP55"/>
      <c r="IZQ55"/>
      <c r="IZR55"/>
      <c r="IZS55"/>
      <c r="IZT55"/>
      <c r="IZU55"/>
      <c r="IZV55"/>
      <c r="IZW55"/>
      <c r="IZX55"/>
      <c r="IZY55"/>
      <c r="IZZ55"/>
      <c r="JAA55"/>
      <c r="JAB55"/>
      <c r="JAC55"/>
      <c r="JAD55"/>
      <c r="JAE55"/>
      <c r="JAF55"/>
      <c r="JAG55"/>
      <c r="JAH55"/>
      <c r="JAI55"/>
      <c r="JAJ55"/>
      <c r="JAK55"/>
      <c r="JAL55"/>
      <c r="JAM55"/>
      <c r="JAN55"/>
      <c r="JAO55"/>
      <c r="JAP55"/>
      <c r="JAQ55"/>
      <c r="JAR55"/>
      <c r="JAS55"/>
      <c r="JAT55"/>
      <c r="JAU55"/>
      <c r="JAV55"/>
      <c r="JAW55"/>
      <c r="JAX55"/>
      <c r="JAY55"/>
      <c r="JAZ55"/>
      <c r="JBA55"/>
      <c r="JBB55"/>
      <c r="JBC55"/>
      <c r="JBD55"/>
      <c r="JBE55"/>
      <c r="JBF55"/>
      <c r="JBG55"/>
      <c r="JBH55"/>
      <c r="JBI55"/>
      <c r="JBJ55"/>
      <c r="JBK55"/>
      <c r="JBL55"/>
      <c r="JBM55"/>
      <c r="JBN55"/>
      <c r="JBO55"/>
      <c r="JBP55"/>
      <c r="JBQ55"/>
      <c r="JBR55"/>
      <c r="JBS55"/>
      <c r="JBT55"/>
      <c r="JBU55"/>
      <c r="JBV55"/>
      <c r="JBW55"/>
      <c r="JBX55"/>
      <c r="JBY55"/>
      <c r="JBZ55"/>
      <c r="JCA55"/>
      <c r="JCB55"/>
      <c r="JCC55"/>
      <c r="JCD55"/>
      <c r="JCE55"/>
      <c r="JCF55"/>
      <c r="JCG55"/>
      <c r="JCH55"/>
      <c r="JCI55"/>
      <c r="JCJ55"/>
      <c r="JCK55"/>
      <c r="JCL55"/>
      <c r="JCM55"/>
      <c r="JCN55"/>
      <c r="JCO55"/>
      <c r="JCP55"/>
      <c r="JCQ55"/>
      <c r="JCR55"/>
      <c r="JCS55"/>
      <c r="JCT55"/>
      <c r="JCU55"/>
      <c r="JCV55"/>
      <c r="JCW55"/>
      <c r="JCX55"/>
      <c r="JCY55"/>
      <c r="JCZ55"/>
      <c r="JDA55"/>
      <c r="JDB55"/>
      <c r="JDC55"/>
      <c r="JDD55"/>
      <c r="JDE55"/>
      <c r="JDF55"/>
      <c r="JDG55"/>
      <c r="JDH55"/>
      <c r="JDI55"/>
      <c r="JDJ55"/>
      <c r="JDK55"/>
      <c r="JDL55"/>
      <c r="JDM55"/>
      <c r="JDN55"/>
      <c r="JDO55"/>
      <c r="JDP55"/>
      <c r="JDQ55"/>
      <c r="JDR55"/>
      <c r="JDS55"/>
      <c r="JDT55"/>
      <c r="JDU55"/>
      <c r="JDV55"/>
      <c r="JDW55"/>
      <c r="JDX55"/>
      <c r="JDY55"/>
      <c r="JDZ55"/>
      <c r="JEA55"/>
      <c r="JEB55"/>
      <c r="JEC55"/>
      <c r="JED55"/>
      <c r="JEE55"/>
      <c r="JEF55"/>
      <c r="JEG55"/>
      <c r="JEH55"/>
      <c r="JEI55"/>
      <c r="JEJ55"/>
      <c r="JEK55"/>
      <c r="JEL55"/>
      <c r="JEM55"/>
      <c r="JEN55"/>
      <c r="JEO55"/>
      <c r="JEP55"/>
      <c r="JEQ55"/>
      <c r="JER55"/>
      <c r="JES55"/>
      <c r="JET55"/>
      <c r="JEU55"/>
      <c r="JEV55"/>
      <c r="JEW55"/>
      <c r="JEX55"/>
      <c r="JEY55"/>
      <c r="JEZ55"/>
      <c r="JFA55"/>
      <c r="JFB55"/>
      <c r="JFC55"/>
      <c r="JFD55"/>
      <c r="JFE55"/>
      <c r="JFF55"/>
      <c r="JFG55"/>
      <c r="JFH55"/>
      <c r="JFI55"/>
      <c r="JFJ55"/>
      <c r="JFK55"/>
      <c r="JFL55"/>
      <c r="JFM55"/>
      <c r="JFN55"/>
      <c r="JFO55"/>
      <c r="JFP55"/>
      <c r="JFQ55"/>
      <c r="JFR55"/>
      <c r="JFS55"/>
      <c r="JFT55"/>
      <c r="JFU55"/>
      <c r="JFV55"/>
      <c r="JFW55"/>
      <c r="JFX55"/>
      <c r="JFY55"/>
      <c r="JFZ55"/>
      <c r="JGA55"/>
      <c r="JGB55"/>
      <c r="JGC55"/>
      <c r="JGD55"/>
      <c r="JGE55"/>
      <c r="JGF55"/>
      <c r="JGG55"/>
      <c r="JGH55"/>
      <c r="JGI55"/>
      <c r="JGJ55"/>
      <c r="JGK55"/>
      <c r="JGL55"/>
      <c r="JGM55"/>
      <c r="JGN55"/>
      <c r="JGO55"/>
      <c r="JGP55"/>
      <c r="JGQ55"/>
      <c r="JGR55"/>
      <c r="JGS55"/>
      <c r="JGT55"/>
      <c r="JGU55"/>
      <c r="JGV55"/>
      <c r="JGW55"/>
      <c r="JGX55"/>
      <c r="JGY55"/>
      <c r="JGZ55"/>
      <c r="JHA55"/>
      <c r="JHB55"/>
      <c r="JHC55"/>
      <c r="JHD55"/>
      <c r="JHE55"/>
      <c r="JHF55"/>
      <c r="JHG55"/>
      <c r="JHH55"/>
      <c r="JHI55"/>
      <c r="JHJ55"/>
      <c r="JHK55"/>
      <c r="JHL55"/>
      <c r="JHM55"/>
      <c r="JHN55"/>
      <c r="JHO55"/>
      <c r="JHP55"/>
      <c r="JHQ55"/>
      <c r="JHR55"/>
      <c r="JHS55"/>
      <c r="JHT55"/>
      <c r="JHU55"/>
      <c r="JHV55"/>
      <c r="JHW55"/>
      <c r="JHX55"/>
      <c r="JHY55"/>
      <c r="JHZ55"/>
      <c r="JIA55"/>
      <c r="JIB55"/>
      <c r="JIC55"/>
      <c r="JID55"/>
      <c r="JIE55"/>
      <c r="JIF55"/>
      <c r="JIG55"/>
      <c r="JIH55"/>
      <c r="JII55"/>
      <c r="JIJ55"/>
      <c r="JIK55"/>
      <c r="JIL55"/>
      <c r="JIM55"/>
      <c r="JIN55"/>
      <c r="JIO55"/>
      <c r="JIP55"/>
      <c r="JIQ55"/>
      <c r="JIR55"/>
      <c r="JIS55"/>
      <c r="JIT55"/>
      <c r="JIU55"/>
      <c r="JIV55"/>
      <c r="JIW55"/>
      <c r="JIX55"/>
      <c r="JIY55"/>
      <c r="JIZ55"/>
      <c r="JJA55"/>
      <c r="JJB55"/>
      <c r="JJC55"/>
      <c r="JJD55"/>
      <c r="JJE55"/>
      <c r="JJF55"/>
      <c r="JJG55"/>
      <c r="JJH55"/>
      <c r="JJI55"/>
      <c r="JJJ55"/>
      <c r="JJK55"/>
      <c r="JJL55"/>
      <c r="JJM55"/>
      <c r="JJN55"/>
      <c r="JJO55"/>
      <c r="JJP55"/>
      <c r="JJQ55"/>
      <c r="JJR55"/>
      <c r="JJS55"/>
      <c r="JJT55"/>
      <c r="JJU55"/>
      <c r="JJV55"/>
      <c r="JJW55"/>
      <c r="JJX55"/>
      <c r="JJY55"/>
      <c r="JJZ55"/>
      <c r="JKA55"/>
      <c r="JKB55"/>
      <c r="JKC55"/>
      <c r="JKD55"/>
      <c r="JKE55"/>
      <c r="JKF55"/>
      <c r="JKG55"/>
      <c r="JKH55"/>
      <c r="JKI55"/>
      <c r="JKJ55"/>
      <c r="JKK55"/>
      <c r="JKL55"/>
      <c r="JKM55"/>
      <c r="JKN55"/>
      <c r="JKO55"/>
      <c r="JKP55"/>
      <c r="JKQ55"/>
      <c r="JKR55"/>
      <c r="JKS55"/>
      <c r="JKT55"/>
      <c r="JKU55"/>
      <c r="JKV55"/>
      <c r="JKW55"/>
      <c r="JKX55"/>
      <c r="JKY55"/>
      <c r="JKZ55"/>
      <c r="JLA55"/>
      <c r="JLB55"/>
      <c r="JLC55"/>
      <c r="JLD55"/>
      <c r="JLE55"/>
      <c r="JLF55"/>
      <c r="JLG55"/>
      <c r="JLH55"/>
      <c r="JLI55"/>
      <c r="JLJ55"/>
      <c r="JLK55"/>
      <c r="JLL55"/>
      <c r="JLM55"/>
      <c r="JLN55"/>
      <c r="JLO55"/>
      <c r="JLP55"/>
      <c r="JLQ55"/>
      <c r="JLR55"/>
      <c r="JLS55"/>
      <c r="JLT55"/>
      <c r="JLU55"/>
      <c r="JLV55"/>
      <c r="JLW55"/>
      <c r="JLX55"/>
      <c r="JLY55"/>
      <c r="JLZ55"/>
      <c r="JMA55"/>
      <c r="JMB55"/>
      <c r="JMC55"/>
      <c r="JMD55"/>
      <c r="JME55"/>
      <c r="JMF55"/>
      <c r="JMG55"/>
      <c r="JMH55"/>
      <c r="JMI55"/>
      <c r="JMJ55"/>
      <c r="JMK55"/>
      <c r="JML55"/>
      <c r="JMM55"/>
      <c r="JMN55"/>
      <c r="JMO55"/>
      <c r="JMP55"/>
      <c r="JMQ55"/>
      <c r="JMR55"/>
      <c r="JMS55"/>
      <c r="JMT55"/>
      <c r="JMU55"/>
      <c r="JMV55"/>
      <c r="JMW55"/>
      <c r="JMX55"/>
      <c r="JMY55"/>
      <c r="JMZ55"/>
      <c r="JNA55"/>
      <c r="JNB55"/>
      <c r="JNC55"/>
      <c r="JND55"/>
      <c r="JNE55"/>
      <c r="JNF55"/>
      <c r="JNG55"/>
      <c r="JNH55"/>
      <c r="JNI55"/>
      <c r="JNJ55"/>
      <c r="JNK55"/>
      <c r="JNL55"/>
      <c r="JNM55"/>
      <c r="JNN55"/>
      <c r="JNO55"/>
      <c r="JNP55"/>
      <c r="JNQ55"/>
      <c r="JNR55"/>
      <c r="JNS55"/>
      <c r="JNT55"/>
      <c r="JNU55"/>
      <c r="JNV55"/>
      <c r="JNW55"/>
      <c r="JNX55"/>
      <c r="JNY55"/>
      <c r="JNZ55"/>
      <c r="JOA55"/>
      <c r="JOB55"/>
      <c r="JOC55"/>
      <c r="JOD55"/>
      <c r="JOE55"/>
      <c r="JOF55"/>
      <c r="JOG55"/>
      <c r="JOH55"/>
      <c r="JOI55"/>
      <c r="JOJ55"/>
      <c r="JOK55"/>
      <c r="JOL55"/>
      <c r="JOM55"/>
      <c r="JON55"/>
      <c r="JOO55"/>
      <c r="JOP55"/>
      <c r="JOQ55"/>
      <c r="JOR55"/>
      <c r="JOS55"/>
      <c r="JOT55"/>
      <c r="JOU55"/>
      <c r="JOV55"/>
      <c r="JOW55"/>
      <c r="JOX55"/>
      <c r="JOY55"/>
      <c r="JOZ55"/>
      <c r="JPA55"/>
      <c r="JPB55"/>
      <c r="JPC55"/>
      <c r="JPD55"/>
      <c r="JPE55"/>
      <c r="JPF55"/>
      <c r="JPG55"/>
      <c r="JPH55"/>
      <c r="JPI55"/>
      <c r="JPJ55"/>
      <c r="JPK55"/>
      <c r="JPL55"/>
      <c r="JPM55"/>
      <c r="JPN55"/>
      <c r="JPO55"/>
      <c r="JPP55"/>
      <c r="JPQ55"/>
      <c r="JPR55"/>
      <c r="JPS55"/>
      <c r="JPT55"/>
      <c r="JPU55"/>
      <c r="JPV55"/>
      <c r="JPW55"/>
      <c r="JPX55"/>
      <c r="JPY55"/>
      <c r="JPZ55"/>
      <c r="JQA55"/>
      <c r="JQB55"/>
      <c r="JQC55"/>
      <c r="JQD55"/>
      <c r="JQE55"/>
      <c r="JQF55"/>
      <c r="JQG55"/>
      <c r="JQH55"/>
      <c r="JQI55"/>
      <c r="JQJ55"/>
      <c r="JQK55"/>
      <c r="JQL55"/>
      <c r="JQM55"/>
      <c r="JQN55"/>
      <c r="JQO55"/>
      <c r="JQP55"/>
      <c r="JQQ55"/>
      <c r="JQR55"/>
      <c r="JQS55"/>
      <c r="JQT55"/>
      <c r="JQU55"/>
      <c r="JQV55"/>
      <c r="JQW55"/>
      <c r="JQX55"/>
      <c r="JQY55"/>
      <c r="JQZ55"/>
      <c r="JRA55"/>
      <c r="JRB55"/>
      <c r="JRC55"/>
      <c r="JRD55"/>
      <c r="JRE55"/>
      <c r="JRF55"/>
      <c r="JRG55"/>
      <c r="JRH55"/>
      <c r="JRI55"/>
      <c r="JRJ55"/>
      <c r="JRK55"/>
      <c r="JRL55"/>
      <c r="JRM55"/>
      <c r="JRN55"/>
      <c r="JRO55"/>
      <c r="JRP55"/>
      <c r="JRQ55"/>
      <c r="JRR55"/>
      <c r="JRS55"/>
      <c r="JRT55"/>
      <c r="JRU55"/>
      <c r="JRV55"/>
      <c r="JRW55"/>
      <c r="JRX55"/>
      <c r="JRY55"/>
      <c r="JRZ55"/>
      <c r="JSA55"/>
      <c r="JSB55"/>
      <c r="JSC55"/>
      <c r="JSD55"/>
      <c r="JSE55"/>
      <c r="JSF55"/>
      <c r="JSG55"/>
      <c r="JSH55"/>
      <c r="JSI55"/>
      <c r="JSJ55"/>
      <c r="JSK55"/>
      <c r="JSL55"/>
      <c r="JSM55"/>
      <c r="JSN55"/>
      <c r="JSO55"/>
      <c r="JSP55"/>
      <c r="JSQ55"/>
      <c r="JSR55"/>
      <c r="JSS55"/>
      <c r="JST55"/>
      <c r="JSU55"/>
      <c r="JSV55"/>
      <c r="JSW55"/>
      <c r="JSX55"/>
      <c r="JSY55"/>
      <c r="JSZ55"/>
      <c r="JTA55"/>
      <c r="JTB55"/>
      <c r="JTC55"/>
      <c r="JTD55"/>
      <c r="JTE55"/>
      <c r="JTF55"/>
      <c r="JTG55"/>
      <c r="JTH55"/>
      <c r="JTI55"/>
      <c r="JTJ55"/>
      <c r="JTK55"/>
      <c r="JTL55"/>
      <c r="JTM55"/>
      <c r="JTN55"/>
      <c r="JTO55"/>
      <c r="JTP55"/>
      <c r="JTQ55"/>
      <c r="JTR55"/>
      <c r="JTS55"/>
      <c r="JTT55"/>
      <c r="JTU55"/>
      <c r="JTV55"/>
      <c r="JTW55"/>
      <c r="JTX55"/>
      <c r="JTY55"/>
      <c r="JTZ55"/>
      <c r="JUA55"/>
      <c r="JUB55"/>
      <c r="JUC55"/>
      <c r="JUD55"/>
      <c r="JUE55"/>
      <c r="JUF55"/>
      <c r="JUG55"/>
      <c r="JUH55"/>
      <c r="JUI55"/>
      <c r="JUJ55"/>
      <c r="JUK55"/>
      <c r="JUL55"/>
      <c r="JUM55"/>
      <c r="JUN55"/>
      <c r="JUO55"/>
      <c r="JUP55"/>
      <c r="JUQ55"/>
      <c r="JUR55"/>
      <c r="JUS55"/>
      <c r="JUT55"/>
      <c r="JUU55"/>
      <c r="JUV55"/>
      <c r="JUW55"/>
      <c r="JUX55"/>
      <c r="JUY55"/>
      <c r="JUZ55"/>
      <c r="JVA55"/>
      <c r="JVB55"/>
      <c r="JVC55"/>
      <c r="JVD55"/>
      <c r="JVE55"/>
      <c r="JVF55"/>
      <c r="JVG55"/>
      <c r="JVH55"/>
      <c r="JVI55"/>
      <c r="JVJ55"/>
      <c r="JVK55"/>
      <c r="JVL55"/>
      <c r="JVM55"/>
      <c r="JVN55"/>
      <c r="JVO55"/>
      <c r="JVP55"/>
      <c r="JVQ55"/>
      <c r="JVR55"/>
      <c r="JVS55"/>
      <c r="JVT55"/>
      <c r="JVU55"/>
      <c r="JVV55"/>
      <c r="JVW55"/>
      <c r="JVX55"/>
      <c r="JVY55"/>
      <c r="JVZ55"/>
      <c r="JWA55"/>
      <c r="JWB55"/>
      <c r="JWC55"/>
      <c r="JWD55"/>
      <c r="JWE55"/>
      <c r="JWF55"/>
      <c r="JWG55"/>
      <c r="JWH55"/>
      <c r="JWI55"/>
      <c r="JWJ55"/>
      <c r="JWK55"/>
      <c r="JWL55"/>
      <c r="JWM55"/>
      <c r="JWN55"/>
      <c r="JWO55"/>
      <c r="JWP55"/>
      <c r="JWQ55"/>
      <c r="JWR55"/>
      <c r="JWS55"/>
      <c r="JWT55"/>
      <c r="JWU55"/>
      <c r="JWV55"/>
      <c r="JWW55"/>
      <c r="JWX55"/>
      <c r="JWY55"/>
      <c r="JWZ55"/>
      <c r="JXA55"/>
      <c r="JXB55"/>
      <c r="JXC55"/>
      <c r="JXD55"/>
      <c r="JXE55"/>
      <c r="JXF55"/>
      <c r="JXG55"/>
      <c r="JXH55"/>
      <c r="JXI55"/>
      <c r="JXJ55"/>
      <c r="JXK55"/>
      <c r="JXL55"/>
      <c r="JXM55"/>
      <c r="JXN55"/>
      <c r="JXO55"/>
      <c r="JXP55"/>
      <c r="JXQ55"/>
      <c r="JXR55"/>
      <c r="JXS55"/>
      <c r="JXT55"/>
      <c r="JXU55"/>
      <c r="JXV55"/>
      <c r="JXW55"/>
      <c r="JXX55"/>
      <c r="JXY55"/>
      <c r="JXZ55"/>
      <c r="JYA55"/>
      <c r="JYB55"/>
      <c r="JYC55"/>
      <c r="JYD55"/>
      <c r="JYE55"/>
      <c r="JYF55"/>
      <c r="JYG55"/>
      <c r="JYH55"/>
      <c r="JYI55"/>
      <c r="JYJ55"/>
      <c r="JYK55"/>
      <c r="JYL55"/>
      <c r="JYM55"/>
      <c r="JYN55"/>
      <c r="JYO55"/>
      <c r="JYP55"/>
      <c r="JYQ55"/>
      <c r="JYR55"/>
      <c r="JYS55"/>
      <c r="JYT55"/>
      <c r="JYU55"/>
      <c r="JYV55"/>
      <c r="JYW55"/>
      <c r="JYX55"/>
      <c r="JYY55"/>
      <c r="JYZ55"/>
      <c r="JZA55"/>
      <c r="JZB55"/>
      <c r="JZC55"/>
      <c r="JZD55"/>
      <c r="JZE55"/>
      <c r="JZF55"/>
      <c r="JZG55"/>
      <c r="JZH55"/>
      <c r="JZI55"/>
      <c r="JZJ55"/>
      <c r="JZK55"/>
      <c r="JZL55"/>
      <c r="JZM55"/>
      <c r="JZN55"/>
      <c r="JZO55"/>
      <c r="JZP55"/>
      <c r="JZQ55"/>
      <c r="JZR55"/>
      <c r="JZS55"/>
      <c r="JZT55"/>
      <c r="JZU55"/>
      <c r="JZV55"/>
      <c r="JZW55"/>
      <c r="JZX55"/>
      <c r="JZY55"/>
      <c r="JZZ55"/>
      <c r="KAA55"/>
      <c r="KAB55"/>
      <c r="KAC55"/>
      <c r="KAD55"/>
      <c r="KAE55"/>
      <c r="KAF55"/>
      <c r="KAG55"/>
      <c r="KAH55"/>
      <c r="KAI55"/>
      <c r="KAJ55"/>
      <c r="KAK55"/>
      <c r="KAL55"/>
      <c r="KAM55"/>
      <c r="KAN55"/>
      <c r="KAO55"/>
      <c r="KAP55"/>
      <c r="KAQ55"/>
      <c r="KAR55"/>
      <c r="KAS55"/>
      <c r="KAT55"/>
      <c r="KAU55"/>
      <c r="KAV55"/>
      <c r="KAW55"/>
      <c r="KAX55"/>
      <c r="KAY55"/>
      <c r="KAZ55"/>
      <c r="KBA55"/>
      <c r="KBB55"/>
      <c r="KBC55"/>
      <c r="KBD55"/>
      <c r="KBE55"/>
      <c r="KBF55"/>
      <c r="KBG55"/>
      <c r="KBH55"/>
      <c r="KBI55"/>
      <c r="KBJ55"/>
      <c r="KBK55"/>
      <c r="KBL55"/>
      <c r="KBM55"/>
      <c r="KBN55"/>
      <c r="KBO55"/>
      <c r="KBP55"/>
      <c r="KBQ55"/>
      <c r="KBR55"/>
      <c r="KBS55"/>
      <c r="KBT55"/>
      <c r="KBU55"/>
      <c r="KBV55"/>
      <c r="KBW55"/>
      <c r="KBX55"/>
      <c r="KBY55"/>
      <c r="KBZ55"/>
      <c r="KCA55"/>
      <c r="KCB55"/>
      <c r="KCC55"/>
      <c r="KCD55"/>
      <c r="KCE55"/>
      <c r="KCF55"/>
      <c r="KCG55"/>
      <c r="KCH55"/>
      <c r="KCI55"/>
      <c r="KCJ55"/>
      <c r="KCK55"/>
      <c r="KCL55"/>
      <c r="KCM55"/>
      <c r="KCN55"/>
      <c r="KCO55"/>
      <c r="KCP55"/>
      <c r="KCQ55"/>
      <c r="KCR55"/>
      <c r="KCS55"/>
      <c r="KCT55"/>
      <c r="KCU55"/>
      <c r="KCV55"/>
      <c r="KCW55"/>
      <c r="KCX55"/>
      <c r="KCY55"/>
      <c r="KCZ55"/>
      <c r="KDA55"/>
      <c r="KDB55"/>
      <c r="KDC55"/>
      <c r="KDD55"/>
      <c r="KDE55"/>
      <c r="KDF55"/>
      <c r="KDG55"/>
      <c r="KDH55"/>
      <c r="KDI55"/>
      <c r="KDJ55"/>
      <c r="KDK55"/>
      <c r="KDL55"/>
      <c r="KDM55"/>
      <c r="KDN55"/>
      <c r="KDO55"/>
      <c r="KDP55"/>
      <c r="KDQ55"/>
      <c r="KDR55"/>
      <c r="KDS55"/>
      <c r="KDT55"/>
      <c r="KDU55"/>
      <c r="KDV55"/>
      <c r="KDW55"/>
      <c r="KDX55"/>
      <c r="KDY55"/>
      <c r="KDZ55"/>
      <c r="KEA55"/>
      <c r="KEB55"/>
      <c r="KEC55"/>
      <c r="KED55"/>
      <c r="KEE55"/>
      <c r="KEF55"/>
      <c r="KEG55"/>
      <c r="KEH55"/>
      <c r="KEI55"/>
      <c r="KEJ55"/>
      <c r="KEK55"/>
      <c r="KEL55"/>
      <c r="KEM55"/>
      <c r="KEN55"/>
      <c r="KEO55"/>
      <c r="KEP55"/>
      <c r="KEQ55"/>
      <c r="KER55"/>
      <c r="KES55"/>
      <c r="KET55"/>
      <c r="KEU55"/>
      <c r="KEV55"/>
      <c r="KEW55"/>
      <c r="KEX55"/>
      <c r="KEY55"/>
      <c r="KEZ55"/>
      <c r="KFA55"/>
      <c r="KFB55"/>
      <c r="KFC55"/>
      <c r="KFD55"/>
      <c r="KFE55"/>
      <c r="KFF55"/>
      <c r="KFG55"/>
      <c r="KFH55"/>
      <c r="KFI55"/>
      <c r="KFJ55"/>
      <c r="KFK55"/>
      <c r="KFL55"/>
      <c r="KFM55"/>
      <c r="KFN55"/>
      <c r="KFO55"/>
      <c r="KFP55"/>
      <c r="KFQ55"/>
      <c r="KFR55"/>
      <c r="KFS55"/>
      <c r="KFT55"/>
      <c r="KFU55"/>
      <c r="KFV55"/>
      <c r="KFW55"/>
      <c r="KFX55"/>
      <c r="KFY55"/>
      <c r="KFZ55"/>
      <c r="KGA55"/>
      <c r="KGB55"/>
      <c r="KGC55"/>
      <c r="KGD55"/>
      <c r="KGE55"/>
      <c r="KGF55"/>
      <c r="KGG55"/>
      <c r="KGH55"/>
      <c r="KGI55"/>
      <c r="KGJ55"/>
      <c r="KGK55"/>
      <c r="KGL55"/>
      <c r="KGM55"/>
      <c r="KGN55"/>
      <c r="KGO55"/>
      <c r="KGP55"/>
      <c r="KGQ55"/>
      <c r="KGR55"/>
      <c r="KGS55"/>
      <c r="KGT55"/>
      <c r="KGU55"/>
      <c r="KGV55"/>
      <c r="KGW55"/>
      <c r="KGX55"/>
      <c r="KGY55"/>
      <c r="KGZ55"/>
      <c r="KHA55"/>
      <c r="KHB55"/>
      <c r="KHC55"/>
      <c r="KHD55"/>
      <c r="KHE55"/>
      <c r="KHF55"/>
      <c r="KHG55"/>
      <c r="KHH55"/>
      <c r="KHI55"/>
      <c r="KHJ55"/>
      <c r="KHK55"/>
      <c r="KHL55"/>
      <c r="KHM55"/>
      <c r="KHN55"/>
      <c r="KHO55"/>
      <c r="KHP55"/>
      <c r="KHQ55"/>
      <c r="KHR55"/>
      <c r="KHS55"/>
      <c r="KHT55"/>
      <c r="KHU55"/>
      <c r="KHV55"/>
      <c r="KHW55"/>
      <c r="KHX55"/>
      <c r="KHY55"/>
      <c r="KHZ55"/>
      <c r="KIA55"/>
      <c r="KIB55"/>
      <c r="KIC55"/>
      <c r="KID55"/>
      <c r="KIE55"/>
      <c r="KIF55"/>
      <c r="KIG55"/>
      <c r="KIH55"/>
      <c r="KII55"/>
      <c r="KIJ55"/>
      <c r="KIK55"/>
      <c r="KIL55"/>
      <c r="KIM55"/>
      <c r="KIN55"/>
      <c r="KIO55"/>
      <c r="KIP55"/>
      <c r="KIQ55"/>
      <c r="KIR55"/>
      <c r="KIS55"/>
      <c r="KIT55"/>
      <c r="KIU55"/>
      <c r="KIV55"/>
      <c r="KIW55"/>
      <c r="KIX55"/>
      <c r="KIY55"/>
      <c r="KIZ55"/>
      <c r="KJA55"/>
      <c r="KJB55"/>
      <c r="KJC55"/>
      <c r="KJD55"/>
      <c r="KJE55"/>
      <c r="KJF55"/>
      <c r="KJG55"/>
      <c r="KJH55"/>
      <c r="KJI55"/>
      <c r="KJJ55"/>
      <c r="KJK55"/>
      <c r="KJL55"/>
      <c r="KJM55"/>
      <c r="KJN55"/>
      <c r="KJO55"/>
      <c r="KJP55"/>
      <c r="KJQ55"/>
      <c r="KJR55"/>
      <c r="KJS55"/>
      <c r="KJT55"/>
      <c r="KJU55"/>
      <c r="KJV55"/>
      <c r="KJW55"/>
      <c r="KJX55"/>
      <c r="KJY55"/>
      <c r="KJZ55"/>
      <c r="KKA55"/>
      <c r="KKB55"/>
      <c r="KKC55"/>
      <c r="KKD55"/>
      <c r="KKE55"/>
      <c r="KKF55"/>
      <c r="KKG55"/>
      <c r="KKH55"/>
      <c r="KKI55"/>
      <c r="KKJ55"/>
      <c r="KKK55"/>
      <c r="KKL55"/>
      <c r="KKM55"/>
      <c r="KKN55"/>
      <c r="KKO55"/>
      <c r="KKP55"/>
      <c r="KKQ55"/>
      <c r="KKR55"/>
      <c r="KKS55"/>
      <c r="KKT55"/>
      <c r="KKU55"/>
      <c r="KKV55"/>
      <c r="KKW55"/>
      <c r="KKX55"/>
      <c r="KKY55"/>
      <c r="KKZ55"/>
      <c r="KLA55"/>
      <c r="KLB55"/>
      <c r="KLC55"/>
      <c r="KLD55"/>
      <c r="KLE55"/>
      <c r="KLF55"/>
      <c r="KLG55"/>
      <c r="KLH55"/>
      <c r="KLI55"/>
      <c r="KLJ55"/>
      <c r="KLK55"/>
      <c r="KLL55"/>
      <c r="KLM55"/>
      <c r="KLN55"/>
      <c r="KLO55"/>
      <c r="KLP55"/>
      <c r="KLQ55"/>
      <c r="KLR55"/>
      <c r="KLS55"/>
      <c r="KLT55"/>
      <c r="KLU55"/>
      <c r="KLV55"/>
      <c r="KLW55"/>
      <c r="KLX55"/>
      <c r="KLY55"/>
      <c r="KLZ55"/>
      <c r="KMA55"/>
      <c r="KMB55"/>
      <c r="KMC55"/>
      <c r="KMD55"/>
      <c r="KME55"/>
      <c r="KMF55"/>
      <c r="KMG55"/>
      <c r="KMH55"/>
      <c r="KMI55"/>
      <c r="KMJ55"/>
      <c r="KMK55"/>
      <c r="KML55"/>
      <c r="KMM55"/>
      <c r="KMN55"/>
      <c r="KMO55"/>
      <c r="KMP55"/>
      <c r="KMQ55"/>
      <c r="KMR55"/>
      <c r="KMS55"/>
      <c r="KMT55"/>
      <c r="KMU55"/>
      <c r="KMV55"/>
      <c r="KMW55"/>
      <c r="KMX55"/>
      <c r="KMY55"/>
      <c r="KMZ55"/>
      <c r="KNA55"/>
      <c r="KNB55"/>
      <c r="KNC55"/>
      <c r="KND55"/>
      <c r="KNE55"/>
      <c r="KNF55"/>
      <c r="KNG55"/>
      <c r="KNH55"/>
      <c r="KNI55"/>
      <c r="KNJ55"/>
      <c r="KNK55"/>
      <c r="KNL55"/>
      <c r="KNM55"/>
      <c r="KNN55"/>
      <c r="KNO55"/>
      <c r="KNP55"/>
      <c r="KNQ55"/>
      <c r="KNR55"/>
      <c r="KNS55"/>
      <c r="KNT55"/>
      <c r="KNU55"/>
      <c r="KNV55"/>
      <c r="KNW55"/>
      <c r="KNX55"/>
      <c r="KNY55"/>
      <c r="KNZ55"/>
      <c r="KOA55"/>
      <c r="KOB55"/>
      <c r="KOC55"/>
      <c r="KOD55"/>
      <c r="KOE55"/>
      <c r="KOF55"/>
      <c r="KOG55"/>
      <c r="KOH55"/>
      <c r="KOI55"/>
      <c r="KOJ55"/>
      <c r="KOK55"/>
      <c r="KOL55"/>
      <c r="KOM55"/>
      <c r="KON55"/>
      <c r="KOO55"/>
      <c r="KOP55"/>
      <c r="KOQ55"/>
      <c r="KOR55"/>
      <c r="KOS55"/>
      <c r="KOT55"/>
      <c r="KOU55"/>
      <c r="KOV55"/>
      <c r="KOW55"/>
      <c r="KOX55"/>
      <c r="KOY55"/>
      <c r="KOZ55"/>
      <c r="KPA55"/>
      <c r="KPB55"/>
      <c r="KPC55"/>
      <c r="KPD55"/>
      <c r="KPE55"/>
      <c r="KPF55"/>
      <c r="KPG55"/>
      <c r="KPH55"/>
      <c r="KPI55"/>
      <c r="KPJ55"/>
      <c r="KPK55"/>
      <c r="KPL55"/>
      <c r="KPM55"/>
      <c r="KPN55"/>
      <c r="KPO55"/>
      <c r="KPP55"/>
      <c r="KPQ55"/>
      <c r="KPR55"/>
      <c r="KPS55"/>
      <c r="KPT55"/>
      <c r="KPU55"/>
      <c r="KPV55"/>
      <c r="KPW55"/>
      <c r="KPX55"/>
      <c r="KPY55"/>
      <c r="KPZ55"/>
      <c r="KQA55"/>
      <c r="KQB55"/>
      <c r="KQC55"/>
      <c r="KQD55"/>
      <c r="KQE55"/>
      <c r="KQF55"/>
      <c r="KQG55"/>
      <c r="KQH55"/>
      <c r="KQI55"/>
      <c r="KQJ55"/>
      <c r="KQK55"/>
      <c r="KQL55"/>
      <c r="KQM55"/>
      <c r="KQN55"/>
      <c r="KQO55"/>
      <c r="KQP55"/>
      <c r="KQQ55"/>
      <c r="KQR55"/>
      <c r="KQS55"/>
      <c r="KQT55"/>
      <c r="KQU55"/>
      <c r="KQV55"/>
      <c r="KQW55"/>
      <c r="KQX55"/>
      <c r="KQY55"/>
      <c r="KQZ55"/>
      <c r="KRA55"/>
      <c r="KRB55"/>
      <c r="KRC55"/>
      <c r="KRD55"/>
      <c r="KRE55"/>
      <c r="KRF55"/>
      <c r="KRG55"/>
      <c r="KRH55"/>
      <c r="KRI55"/>
      <c r="KRJ55"/>
      <c r="KRK55"/>
      <c r="KRL55"/>
      <c r="KRM55"/>
      <c r="KRN55"/>
      <c r="KRO55"/>
      <c r="KRP55"/>
      <c r="KRQ55"/>
      <c r="KRR55"/>
      <c r="KRS55"/>
      <c r="KRT55"/>
      <c r="KRU55"/>
      <c r="KRV55"/>
      <c r="KRW55"/>
      <c r="KRX55"/>
      <c r="KRY55"/>
      <c r="KRZ55"/>
      <c r="KSA55"/>
      <c r="KSB55"/>
      <c r="KSC55"/>
      <c r="KSD55"/>
      <c r="KSE55"/>
      <c r="KSF55"/>
      <c r="KSG55"/>
      <c r="KSH55"/>
      <c r="KSI55"/>
      <c r="KSJ55"/>
      <c r="KSK55"/>
      <c r="KSL55"/>
      <c r="KSM55"/>
      <c r="KSN55"/>
      <c r="KSO55"/>
      <c r="KSP55"/>
      <c r="KSQ55"/>
      <c r="KSR55"/>
      <c r="KSS55"/>
      <c r="KST55"/>
      <c r="KSU55"/>
      <c r="KSV55"/>
      <c r="KSW55"/>
      <c r="KSX55"/>
      <c r="KSY55"/>
      <c r="KSZ55"/>
      <c r="KTA55"/>
      <c r="KTB55"/>
      <c r="KTC55"/>
      <c r="KTD55"/>
      <c r="KTE55"/>
      <c r="KTF55"/>
      <c r="KTG55"/>
      <c r="KTH55"/>
      <c r="KTI55"/>
      <c r="KTJ55"/>
      <c r="KTK55"/>
      <c r="KTL55"/>
      <c r="KTM55"/>
      <c r="KTN55"/>
      <c r="KTO55"/>
      <c r="KTP55"/>
      <c r="KTQ55"/>
      <c r="KTR55"/>
      <c r="KTS55"/>
      <c r="KTT55"/>
      <c r="KTU55"/>
      <c r="KTV55"/>
      <c r="KTW55"/>
      <c r="KTX55"/>
      <c r="KTY55"/>
      <c r="KTZ55"/>
      <c r="KUA55"/>
      <c r="KUB55"/>
      <c r="KUC55"/>
      <c r="KUD55"/>
      <c r="KUE55"/>
      <c r="KUF55"/>
      <c r="KUG55"/>
      <c r="KUH55"/>
      <c r="KUI55"/>
      <c r="KUJ55"/>
      <c r="KUK55"/>
      <c r="KUL55"/>
      <c r="KUM55"/>
      <c r="KUN55"/>
      <c r="KUO55"/>
      <c r="KUP55"/>
      <c r="KUQ55"/>
      <c r="KUR55"/>
      <c r="KUS55"/>
      <c r="KUT55"/>
      <c r="KUU55"/>
      <c r="KUV55"/>
      <c r="KUW55"/>
      <c r="KUX55"/>
      <c r="KUY55"/>
      <c r="KUZ55"/>
      <c r="KVA55"/>
      <c r="KVB55"/>
      <c r="KVC55"/>
      <c r="KVD55"/>
      <c r="KVE55"/>
      <c r="KVF55"/>
      <c r="KVG55"/>
      <c r="KVH55"/>
      <c r="KVI55"/>
      <c r="KVJ55"/>
      <c r="KVK55"/>
      <c r="KVL55"/>
      <c r="KVM55"/>
      <c r="KVN55"/>
      <c r="KVO55"/>
      <c r="KVP55"/>
      <c r="KVQ55"/>
      <c r="KVR55"/>
      <c r="KVS55"/>
      <c r="KVT55"/>
      <c r="KVU55"/>
      <c r="KVV55"/>
      <c r="KVW55"/>
      <c r="KVX55"/>
      <c r="KVY55"/>
      <c r="KVZ55"/>
      <c r="KWA55"/>
      <c r="KWB55"/>
      <c r="KWC55"/>
      <c r="KWD55"/>
      <c r="KWE55"/>
      <c r="KWF55"/>
      <c r="KWG55"/>
      <c r="KWH55"/>
      <c r="KWI55"/>
      <c r="KWJ55"/>
      <c r="KWK55"/>
      <c r="KWL55"/>
      <c r="KWM55"/>
      <c r="KWN55"/>
      <c r="KWO55"/>
      <c r="KWP55"/>
      <c r="KWQ55"/>
      <c r="KWR55"/>
      <c r="KWS55"/>
      <c r="KWT55"/>
      <c r="KWU55"/>
      <c r="KWV55"/>
      <c r="KWW55"/>
      <c r="KWX55"/>
      <c r="KWY55"/>
      <c r="KWZ55"/>
      <c r="KXA55"/>
      <c r="KXB55"/>
      <c r="KXC55"/>
      <c r="KXD55"/>
      <c r="KXE55"/>
      <c r="KXF55"/>
      <c r="KXG55"/>
      <c r="KXH55"/>
      <c r="KXI55"/>
      <c r="KXJ55"/>
      <c r="KXK55"/>
      <c r="KXL55"/>
      <c r="KXM55"/>
      <c r="KXN55"/>
      <c r="KXO55"/>
      <c r="KXP55"/>
      <c r="KXQ55"/>
      <c r="KXR55"/>
      <c r="KXS55"/>
      <c r="KXT55"/>
      <c r="KXU55"/>
      <c r="KXV55"/>
      <c r="KXW55"/>
      <c r="KXX55"/>
      <c r="KXY55"/>
      <c r="KXZ55"/>
      <c r="KYA55"/>
      <c r="KYB55"/>
      <c r="KYC55"/>
      <c r="KYD55"/>
      <c r="KYE55"/>
      <c r="KYF55"/>
      <c r="KYG55"/>
      <c r="KYH55"/>
      <c r="KYI55"/>
      <c r="KYJ55"/>
      <c r="KYK55"/>
      <c r="KYL55"/>
      <c r="KYM55"/>
      <c r="KYN55"/>
      <c r="KYO55"/>
      <c r="KYP55"/>
      <c r="KYQ55"/>
      <c r="KYR55"/>
      <c r="KYS55"/>
      <c r="KYT55"/>
      <c r="KYU55"/>
      <c r="KYV55"/>
      <c r="KYW55"/>
      <c r="KYX55"/>
      <c r="KYY55"/>
      <c r="KYZ55"/>
      <c r="KZA55"/>
      <c r="KZB55"/>
      <c r="KZC55"/>
      <c r="KZD55"/>
      <c r="KZE55"/>
      <c r="KZF55"/>
      <c r="KZG55"/>
      <c r="KZH55"/>
      <c r="KZI55"/>
      <c r="KZJ55"/>
      <c r="KZK55"/>
      <c r="KZL55"/>
      <c r="KZM55"/>
      <c r="KZN55"/>
      <c r="KZO55"/>
      <c r="KZP55"/>
      <c r="KZQ55"/>
      <c r="KZR55"/>
      <c r="KZS55"/>
      <c r="KZT55"/>
      <c r="KZU55"/>
      <c r="KZV55"/>
      <c r="KZW55"/>
      <c r="KZX55"/>
      <c r="KZY55"/>
      <c r="KZZ55"/>
      <c r="LAA55"/>
      <c r="LAB55"/>
      <c r="LAC55"/>
      <c r="LAD55"/>
      <c r="LAE55"/>
      <c r="LAF55"/>
      <c r="LAG55"/>
      <c r="LAH55"/>
      <c r="LAI55"/>
      <c r="LAJ55"/>
      <c r="LAK55"/>
      <c r="LAL55"/>
      <c r="LAM55"/>
      <c r="LAN55"/>
      <c r="LAO55"/>
      <c r="LAP55"/>
      <c r="LAQ55"/>
      <c r="LAR55"/>
      <c r="LAS55"/>
      <c r="LAT55"/>
      <c r="LAU55"/>
      <c r="LAV55"/>
      <c r="LAW55"/>
      <c r="LAX55"/>
      <c r="LAY55"/>
      <c r="LAZ55"/>
      <c r="LBA55"/>
      <c r="LBB55"/>
      <c r="LBC55"/>
      <c r="LBD55"/>
      <c r="LBE55"/>
      <c r="LBF55"/>
      <c r="LBG55"/>
      <c r="LBH55"/>
      <c r="LBI55"/>
      <c r="LBJ55"/>
      <c r="LBK55"/>
      <c r="LBL55"/>
      <c r="LBM55"/>
      <c r="LBN55"/>
      <c r="LBO55"/>
      <c r="LBP55"/>
      <c r="LBQ55"/>
      <c r="LBR55"/>
      <c r="LBS55"/>
      <c r="LBT55"/>
      <c r="LBU55"/>
      <c r="LBV55"/>
      <c r="LBW55"/>
      <c r="LBX55"/>
      <c r="LBY55"/>
      <c r="LBZ55"/>
      <c r="LCA55"/>
      <c r="LCB55"/>
      <c r="LCC55"/>
      <c r="LCD55"/>
      <c r="LCE55"/>
      <c r="LCF55"/>
      <c r="LCG55"/>
      <c r="LCH55"/>
      <c r="LCI55"/>
      <c r="LCJ55"/>
      <c r="LCK55"/>
      <c r="LCL55"/>
      <c r="LCM55"/>
      <c r="LCN55"/>
      <c r="LCO55"/>
      <c r="LCP55"/>
      <c r="LCQ55"/>
      <c r="LCR55"/>
      <c r="LCS55"/>
      <c r="LCT55"/>
      <c r="LCU55"/>
      <c r="LCV55"/>
      <c r="LCW55"/>
      <c r="LCX55"/>
      <c r="LCY55"/>
      <c r="LCZ55"/>
      <c r="LDA55"/>
      <c r="LDB55"/>
      <c r="LDC55"/>
      <c r="LDD55"/>
      <c r="LDE55"/>
      <c r="LDF55"/>
      <c r="LDG55"/>
      <c r="LDH55"/>
      <c r="LDI55"/>
      <c r="LDJ55"/>
      <c r="LDK55"/>
      <c r="LDL55"/>
      <c r="LDM55"/>
      <c r="LDN55"/>
      <c r="LDO55"/>
      <c r="LDP55"/>
      <c r="LDQ55"/>
      <c r="LDR55"/>
      <c r="LDS55"/>
      <c r="LDT55"/>
      <c r="LDU55"/>
      <c r="LDV55"/>
      <c r="LDW55"/>
      <c r="LDX55"/>
      <c r="LDY55"/>
      <c r="LDZ55"/>
      <c r="LEA55"/>
      <c r="LEB55"/>
      <c r="LEC55"/>
      <c r="LED55"/>
      <c r="LEE55"/>
      <c r="LEF55"/>
      <c r="LEG55"/>
      <c r="LEH55"/>
      <c r="LEI55"/>
      <c r="LEJ55"/>
      <c r="LEK55"/>
      <c r="LEL55"/>
      <c r="LEM55"/>
      <c r="LEN55"/>
      <c r="LEO55"/>
      <c r="LEP55"/>
      <c r="LEQ55"/>
      <c r="LER55"/>
      <c r="LES55"/>
      <c r="LET55"/>
      <c r="LEU55"/>
      <c r="LEV55"/>
      <c r="LEW55"/>
      <c r="LEX55"/>
      <c r="LEY55"/>
      <c r="LEZ55"/>
      <c r="LFA55"/>
      <c r="LFB55"/>
      <c r="LFC55"/>
      <c r="LFD55"/>
      <c r="LFE55"/>
      <c r="LFF55"/>
      <c r="LFG55"/>
      <c r="LFH55"/>
      <c r="LFI55"/>
      <c r="LFJ55"/>
      <c r="LFK55"/>
      <c r="LFL55"/>
      <c r="LFM55"/>
      <c r="LFN55"/>
      <c r="LFO55"/>
      <c r="LFP55"/>
      <c r="LFQ55"/>
      <c r="LFR55"/>
      <c r="LFS55"/>
      <c r="LFT55"/>
      <c r="LFU55"/>
      <c r="LFV55"/>
      <c r="LFW55"/>
      <c r="LFX55"/>
      <c r="LFY55"/>
      <c r="LFZ55"/>
      <c r="LGA55"/>
      <c r="LGB55"/>
      <c r="LGC55"/>
      <c r="LGD55"/>
      <c r="LGE55"/>
      <c r="LGF55"/>
      <c r="LGG55"/>
      <c r="LGH55"/>
      <c r="LGI55"/>
      <c r="LGJ55"/>
      <c r="LGK55"/>
      <c r="LGL55"/>
      <c r="LGM55"/>
      <c r="LGN55"/>
      <c r="LGO55"/>
      <c r="LGP55"/>
      <c r="LGQ55"/>
      <c r="LGR55"/>
      <c r="LGS55"/>
      <c r="LGT55"/>
      <c r="LGU55"/>
      <c r="LGV55"/>
      <c r="LGW55"/>
      <c r="LGX55"/>
      <c r="LGY55"/>
      <c r="LGZ55"/>
      <c r="LHA55"/>
      <c r="LHB55"/>
      <c r="LHC55"/>
      <c r="LHD55"/>
      <c r="LHE55"/>
      <c r="LHF55"/>
      <c r="LHG55"/>
      <c r="LHH55"/>
      <c r="LHI55"/>
      <c r="LHJ55"/>
      <c r="LHK55"/>
      <c r="LHL55"/>
      <c r="LHM55"/>
      <c r="LHN55"/>
      <c r="LHO55"/>
      <c r="LHP55"/>
      <c r="LHQ55"/>
      <c r="LHR55"/>
      <c r="LHS55"/>
      <c r="LHT55"/>
      <c r="LHU55"/>
      <c r="LHV55"/>
      <c r="LHW55"/>
      <c r="LHX55"/>
      <c r="LHY55"/>
      <c r="LHZ55"/>
      <c r="LIA55"/>
      <c r="LIB55"/>
      <c r="LIC55"/>
      <c r="LID55"/>
      <c r="LIE55"/>
      <c r="LIF55"/>
      <c r="LIG55"/>
      <c r="LIH55"/>
      <c r="LII55"/>
      <c r="LIJ55"/>
      <c r="LIK55"/>
      <c r="LIL55"/>
      <c r="LIM55"/>
      <c r="LIN55"/>
      <c r="LIO55"/>
      <c r="LIP55"/>
      <c r="LIQ55"/>
      <c r="LIR55"/>
      <c r="LIS55"/>
      <c r="LIT55"/>
      <c r="LIU55"/>
      <c r="LIV55"/>
      <c r="LIW55"/>
      <c r="LIX55"/>
      <c r="LIY55"/>
      <c r="LIZ55"/>
      <c r="LJA55"/>
      <c r="LJB55"/>
      <c r="LJC55"/>
      <c r="LJD55"/>
      <c r="LJE55"/>
      <c r="LJF55"/>
      <c r="LJG55"/>
      <c r="LJH55"/>
      <c r="LJI55"/>
      <c r="LJJ55"/>
      <c r="LJK55"/>
      <c r="LJL55"/>
      <c r="LJM55"/>
      <c r="LJN55"/>
      <c r="LJO55"/>
      <c r="LJP55"/>
      <c r="LJQ55"/>
      <c r="LJR55"/>
      <c r="LJS55"/>
      <c r="LJT55"/>
      <c r="LJU55"/>
      <c r="LJV55"/>
      <c r="LJW55"/>
      <c r="LJX55"/>
      <c r="LJY55"/>
      <c r="LJZ55"/>
      <c r="LKA55"/>
      <c r="LKB55"/>
      <c r="LKC55"/>
      <c r="LKD55"/>
      <c r="LKE55"/>
      <c r="LKF55"/>
      <c r="LKG55"/>
      <c r="LKH55"/>
      <c r="LKI55"/>
      <c r="LKJ55"/>
      <c r="LKK55"/>
      <c r="LKL55"/>
      <c r="LKM55"/>
      <c r="LKN55"/>
      <c r="LKO55"/>
      <c r="LKP55"/>
      <c r="LKQ55"/>
      <c r="LKR55"/>
      <c r="LKS55"/>
      <c r="LKT55"/>
      <c r="LKU55"/>
      <c r="LKV55"/>
      <c r="LKW55"/>
      <c r="LKX55"/>
      <c r="LKY55"/>
      <c r="LKZ55"/>
      <c r="LLA55"/>
      <c r="LLB55"/>
      <c r="LLC55"/>
      <c r="LLD55"/>
      <c r="LLE55"/>
      <c r="LLF55"/>
      <c r="LLG55"/>
      <c r="LLH55"/>
      <c r="LLI55"/>
      <c r="LLJ55"/>
      <c r="LLK55"/>
      <c r="LLL55"/>
      <c r="LLM55"/>
      <c r="LLN55"/>
      <c r="LLO55"/>
      <c r="LLP55"/>
      <c r="LLQ55"/>
      <c r="LLR55"/>
      <c r="LLS55"/>
      <c r="LLT55"/>
      <c r="LLU55"/>
      <c r="LLV55"/>
      <c r="LLW55"/>
      <c r="LLX55"/>
      <c r="LLY55"/>
      <c r="LLZ55"/>
      <c r="LMA55"/>
      <c r="LMB55"/>
      <c r="LMC55"/>
      <c r="LMD55"/>
      <c r="LME55"/>
      <c r="LMF55"/>
      <c r="LMG55"/>
      <c r="LMH55"/>
      <c r="LMI55"/>
      <c r="LMJ55"/>
      <c r="LMK55"/>
      <c r="LML55"/>
      <c r="LMM55"/>
      <c r="LMN55"/>
      <c r="LMO55"/>
      <c r="LMP55"/>
      <c r="LMQ55"/>
      <c r="LMR55"/>
      <c r="LMS55"/>
      <c r="LMT55"/>
      <c r="LMU55"/>
      <c r="LMV55"/>
      <c r="LMW55"/>
      <c r="LMX55"/>
      <c r="LMY55"/>
      <c r="LMZ55"/>
      <c r="LNA55"/>
      <c r="LNB55"/>
      <c r="LNC55"/>
      <c r="LND55"/>
      <c r="LNE55"/>
      <c r="LNF55"/>
      <c r="LNG55"/>
      <c r="LNH55"/>
      <c r="LNI55"/>
      <c r="LNJ55"/>
      <c r="LNK55"/>
      <c r="LNL55"/>
      <c r="LNM55"/>
      <c r="LNN55"/>
      <c r="LNO55"/>
      <c r="LNP55"/>
      <c r="LNQ55"/>
      <c r="LNR55"/>
      <c r="LNS55"/>
      <c r="LNT55"/>
      <c r="LNU55"/>
      <c r="LNV55"/>
      <c r="LNW55"/>
      <c r="LNX55"/>
      <c r="LNY55"/>
      <c r="LNZ55"/>
      <c r="LOA55"/>
      <c r="LOB55"/>
      <c r="LOC55"/>
      <c r="LOD55"/>
      <c r="LOE55"/>
      <c r="LOF55"/>
      <c r="LOG55"/>
      <c r="LOH55"/>
      <c r="LOI55"/>
      <c r="LOJ55"/>
      <c r="LOK55"/>
      <c r="LOL55"/>
      <c r="LOM55"/>
      <c r="LON55"/>
      <c r="LOO55"/>
      <c r="LOP55"/>
      <c r="LOQ55"/>
      <c r="LOR55"/>
      <c r="LOS55"/>
      <c r="LOT55"/>
      <c r="LOU55"/>
      <c r="LOV55"/>
      <c r="LOW55"/>
      <c r="LOX55"/>
      <c r="LOY55"/>
      <c r="LOZ55"/>
      <c r="LPA55"/>
      <c r="LPB55"/>
      <c r="LPC55"/>
      <c r="LPD55"/>
      <c r="LPE55"/>
      <c r="LPF55"/>
      <c r="LPG55"/>
      <c r="LPH55"/>
      <c r="LPI55"/>
      <c r="LPJ55"/>
      <c r="LPK55"/>
      <c r="LPL55"/>
      <c r="LPM55"/>
      <c r="LPN55"/>
      <c r="LPO55"/>
      <c r="LPP55"/>
      <c r="LPQ55"/>
      <c r="LPR55"/>
      <c r="LPS55"/>
      <c r="LPT55"/>
      <c r="LPU55"/>
      <c r="LPV55"/>
      <c r="LPW55"/>
      <c r="LPX55"/>
      <c r="LPY55"/>
      <c r="LPZ55"/>
      <c r="LQA55"/>
      <c r="LQB55"/>
      <c r="LQC55"/>
      <c r="LQD55"/>
      <c r="LQE55"/>
      <c r="LQF55"/>
      <c r="LQG55"/>
      <c r="LQH55"/>
      <c r="LQI55"/>
      <c r="LQJ55"/>
      <c r="LQK55"/>
      <c r="LQL55"/>
      <c r="LQM55"/>
      <c r="LQN55"/>
      <c r="LQO55"/>
      <c r="LQP55"/>
      <c r="LQQ55"/>
      <c r="LQR55"/>
      <c r="LQS55"/>
      <c r="LQT55"/>
      <c r="LQU55"/>
      <c r="LQV55"/>
      <c r="LQW55"/>
      <c r="LQX55"/>
      <c r="LQY55"/>
      <c r="LQZ55"/>
      <c r="LRA55"/>
      <c r="LRB55"/>
      <c r="LRC55"/>
      <c r="LRD55"/>
      <c r="LRE55"/>
      <c r="LRF55"/>
      <c r="LRG55"/>
      <c r="LRH55"/>
      <c r="LRI55"/>
      <c r="LRJ55"/>
      <c r="LRK55"/>
      <c r="LRL55"/>
      <c r="LRM55"/>
      <c r="LRN55"/>
      <c r="LRO55"/>
      <c r="LRP55"/>
      <c r="LRQ55"/>
      <c r="LRR55"/>
      <c r="LRS55"/>
      <c r="LRT55"/>
      <c r="LRU55"/>
      <c r="LRV55"/>
      <c r="LRW55"/>
      <c r="LRX55"/>
      <c r="LRY55"/>
      <c r="LRZ55"/>
      <c r="LSA55"/>
      <c r="LSB55"/>
      <c r="LSC55"/>
      <c r="LSD55"/>
      <c r="LSE55"/>
      <c r="LSF55"/>
      <c r="LSG55"/>
      <c r="LSH55"/>
      <c r="LSI55"/>
      <c r="LSJ55"/>
      <c r="LSK55"/>
      <c r="LSL55"/>
      <c r="LSM55"/>
      <c r="LSN55"/>
      <c r="LSO55"/>
      <c r="LSP55"/>
      <c r="LSQ55"/>
      <c r="LSR55"/>
      <c r="LSS55"/>
      <c r="LST55"/>
      <c r="LSU55"/>
      <c r="LSV55"/>
      <c r="LSW55"/>
      <c r="LSX55"/>
      <c r="LSY55"/>
      <c r="LSZ55"/>
      <c r="LTA55"/>
      <c r="LTB55"/>
      <c r="LTC55"/>
      <c r="LTD55"/>
      <c r="LTE55"/>
      <c r="LTF55"/>
      <c r="LTG55"/>
      <c r="LTH55"/>
      <c r="LTI55"/>
      <c r="LTJ55"/>
      <c r="LTK55"/>
      <c r="LTL55"/>
      <c r="LTM55"/>
      <c r="LTN55"/>
      <c r="LTO55"/>
      <c r="LTP55"/>
      <c r="LTQ55"/>
      <c r="LTR55"/>
      <c r="LTS55"/>
      <c r="LTT55"/>
      <c r="LTU55"/>
      <c r="LTV55"/>
      <c r="LTW55"/>
      <c r="LTX55"/>
      <c r="LTY55"/>
      <c r="LTZ55"/>
      <c r="LUA55"/>
      <c r="LUB55"/>
      <c r="LUC55"/>
      <c r="LUD55"/>
      <c r="LUE55"/>
      <c r="LUF55"/>
      <c r="LUG55"/>
      <c r="LUH55"/>
      <c r="LUI55"/>
      <c r="LUJ55"/>
      <c r="LUK55"/>
      <c r="LUL55"/>
      <c r="LUM55"/>
      <c r="LUN55"/>
      <c r="LUO55"/>
      <c r="LUP55"/>
      <c r="LUQ55"/>
      <c r="LUR55"/>
      <c r="LUS55"/>
      <c r="LUT55"/>
      <c r="LUU55"/>
      <c r="LUV55"/>
      <c r="LUW55"/>
      <c r="LUX55"/>
      <c r="LUY55"/>
      <c r="LUZ55"/>
      <c r="LVA55"/>
      <c r="LVB55"/>
      <c r="LVC55"/>
      <c r="LVD55"/>
      <c r="LVE55"/>
      <c r="LVF55"/>
      <c r="LVG55"/>
      <c r="LVH55"/>
      <c r="LVI55"/>
      <c r="LVJ55"/>
      <c r="LVK55"/>
      <c r="LVL55"/>
      <c r="LVM55"/>
      <c r="LVN55"/>
      <c r="LVO55"/>
      <c r="LVP55"/>
      <c r="LVQ55"/>
      <c r="LVR55"/>
      <c r="LVS55"/>
      <c r="LVT55"/>
      <c r="LVU55"/>
      <c r="LVV55"/>
      <c r="LVW55"/>
      <c r="LVX55"/>
      <c r="LVY55"/>
      <c r="LVZ55"/>
      <c r="LWA55"/>
      <c r="LWB55"/>
      <c r="LWC55"/>
      <c r="LWD55"/>
      <c r="LWE55"/>
      <c r="LWF55"/>
      <c r="LWG55"/>
      <c r="LWH55"/>
      <c r="LWI55"/>
      <c r="LWJ55"/>
      <c r="LWK55"/>
      <c r="LWL55"/>
      <c r="LWM55"/>
      <c r="LWN55"/>
      <c r="LWO55"/>
      <c r="LWP55"/>
      <c r="LWQ55"/>
      <c r="LWR55"/>
      <c r="LWS55"/>
      <c r="LWT55"/>
      <c r="LWU55"/>
      <c r="LWV55"/>
      <c r="LWW55"/>
      <c r="LWX55"/>
      <c r="LWY55"/>
      <c r="LWZ55"/>
      <c r="LXA55"/>
      <c r="LXB55"/>
      <c r="LXC55"/>
      <c r="LXD55"/>
      <c r="LXE55"/>
      <c r="LXF55"/>
      <c r="LXG55"/>
      <c r="LXH55"/>
      <c r="LXI55"/>
      <c r="LXJ55"/>
      <c r="LXK55"/>
      <c r="LXL55"/>
      <c r="LXM55"/>
      <c r="LXN55"/>
      <c r="LXO55"/>
      <c r="LXP55"/>
      <c r="LXQ55"/>
      <c r="LXR55"/>
      <c r="LXS55"/>
      <c r="LXT55"/>
      <c r="LXU55"/>
      <c r="LXV55"/>
      <c r="LXW55"/>
      <c r="LXX55"/>
      <c r="LXY55"/>
      <c r="LXZ55"/>
      <c r="LYA55"/>
      <c r="LYB55"/>
      <c r="LYC55"/>
      <c r="LYD55"/>
      <c r="LYE55"/>
      <c r="LYF55"/>
      <c r="LYG55"/>
      <c r="LYH55"/>
      <c r="LYI55"/>
      <c r="LYJ55"/>
      <c r="LYK55"/>
      <c r="LYL55"/>
      <c r="LYM55"/>
      <c r="LYN55"/>
      <c r="LYO55"/>
      <c r="LYP55"/>
      <c r="LYQ55"/>
      <c r="LYR55"/>
      <c r="LYS55"/>
      <c r="LYT55"/>
      <c r="LYU55"/>
      <c r="LYV55"/>
      <c r="LYW55"/>
      <c r="LYX55"/>
      <c r="LYY55"/>
      <c r="LYZ55"/>
      <c r="LZA55"/>
      <c r="LZB55"/>
      <c r="LZC55"/>
      <c r="LZD55"/>
      <c r="LZE55"/>
      <c r="LZF55"/>
      <c r="LZG55"/>
      <c r="LZH55"/>
      <c r="LZI55"/>
      <c r="LZJ55"/>
      <c r="LZK55"/>
      <c r="LZL55"/>
      <c r="LZM55"/>
      <c r="LZN55"/>
      <c r="LZO55"/>
      <c r="LZP55"/>
      <c r="LZQ55"/>
      <c r="LZR55"/>
      <c r="LZS55"/>
      <c r="LZT55"/>
      <c r="LZU55"/>
      <c r="LZV55"/>
      <c r="LZW55"/>
      <c r="LZX55"/>
      <c r="LZY55"/>
      <c r="LZZ55"/>
      <c r="MAA55"/>
      <c r="MAB55"/>
      <c r="MAC55"/>
      <c r="MAD55"/>
      <c r="MAE55"/>
      <c r="MAF55"/>
      <c r="MAG55"/>
      <c r="MAH55"/>
      <c r="MAI55"/>
      <c r="MAJ55"/>
      <c r="MAK55"/>
      <c r="MAL55"/>
      <c r="MAM55"/>
      <c r="MAN55"/>
      <c r="MAO55"/>
      <c r="MAP55"/>
      <c r="MAQ55"/>
      <c r="MAR55"/>
      <c r="MAS55"/>
      <c r="MAT55"/>
      <c r="MAU55"/>
      <c r="MAV55"/>
      <c r="MAW55"/>
      <c r="MAX55"/>
      <c r="MAY55"/>
      <c r="MAZ55"/>
      <c r="MBA55"/>
      <c r="MBB55"/>
      <c r="MBC55"/>
      <c r="MBD55"/>
      <c r="MBE55"/>
      <c r="MBF55"/>
      <c r="MBG55"/>
      <c r="MBH55"/>
      <c r="MBI55"/>
      <c r="MBJ55"/>
      <c r="MBK55"/>
      <c r="MBL55"/>
      <c r="MBM55"/>
      <c r="MBN55"/>
      <c r="MBO55"/>
      <c r="MBP55"/>
      <c r="MBQ55"/>
      <c r="MBR55"/>
      <c r="MBS55"/>
      <c r="MBT55"/>
      <c r="MBU55"/>
      <c r="MBV55"/>
      <c r="MBW55"/>
      <c r="MBX55"/>
      <c r="MBY55"/>
      <c r="MBZ55"/>
      <c r="MCA55"/>
      <c r="MCB55"/>
      <c r="MCC55"/>
      <c r="MCD55"/>
      <c r="MCE55"/>
      <c r="MCF55"/>
      <c r="MCG55"/>
      <c r="MCH55"/>
      <c r="MCI55"/>
      <c r="MCJ55"/>
      <c r="MCK55"/>
      <c r="MCL55"/>
      <c r="MCM55"/>
      <c r="MCN55"/>
      <c r="MCO55"/>
      <c r="MCP55"/>
      <c r="MCQ55"/>
      <c r="MCR55"/>
      <c r="MCS55"/>
      <c r="MCT55"/>
      <c r="MCU55"/>
      <c r="MCV55"/>
      <c r="MCW55"/>
      <c r="MCX55"/>
      <c r="MCY55"/>
      <c r="MCZ55"/>
      <c r="MDA55"/>
      <c r="MDB55"/>
      <c r="MDC55"/>
      <c r="MDD55"/>
      <c r="MDE55"/>
      <c r="MDF55"/>
      <c r="MDG55"/>
      <c r="MDH55"/>
      <c r="MDI55"/>
      <c r="MDJ55"/>
      <c r="MDK55"/>
      <c r="MDL55"/>
      <c r="MDM55"/>
      <c r="MDN55"/>
      <c r="MDO55"/>
      <c r="MDP55"/>
      <c r="MDQ55"/>
      <c r="MDR55"/>
      <c r="MDS55"/>
      <c r="MDT55"/>
      <c r="MDU55"/>
      <c r="MDV55"/>
      <c r="MDW55"/>
      <c r="MDX55"/>
      <c r="MDY55"/>
      <c r="MDZ55"/>
      <c r="MEA55"/>
      <c r="MEB55"/>
      <c r="MEC55"/>
      <c r="MED55"/>
      <c r="MEE55"/>
      <c r="MEF55"/>
      <c r="MEG55"/>
      <c r="MEH55"/>
      <c r="MEI55"/>
      <c r="MEJ55"/>
      <c r="MEK55"/>
      <c r="MEL55"/>
      <c r="MEM55"/>
      <c r="MEN55"/>
      <c r="MEO55"/>
      <c r="MEP55"/>
      <c r="MEQ55"/>
      <c r="MER55"/>
      <c r="MES55"/>
      <c r="MET55"/>
      <c r="MEU55"/>
      <c r="MEV55"/>
      <c r="MEW55"/>
      <c r="MEX55"/>
      <c r="MEY55"/>
      <c r="MEZ55"/>
      <c r="MFA55"/>
      <c r="MFB55"/>
      <c r="MFC55"/>
      <c r="MFD55"/>
      <c r="MFE55"/>
      <c r="MFF55"/>
      <c r="MFG55"/>
      <c r="MFH55"/>
      <c r="MFI55"/>
      <c r="MFJ55"/>
      <c r="MFK55"/>
      <c r="MFL55"/>
      <c r="MFM55"/>
      <c r="MFN55"/>
      <c r="MFO55"/>
      <c r="MFP55"/>
      <c r="MFQ55"/>
      <c r="MFR55"/>
      <c r="MFS55"/>
      <c r="MFT55"/>
      <c r="MFU55"/>
      <c r="MFV55"/>
      <c r="MFW55"/>
      <c r="MFX55"/>
      <c r="MFY55"/>
      <c r="MFZ55"/>
      <c r="MGA55"/>
      <c r="MGB55"/>
      <c r="MGC55"/>
      <c r="MGD55"/>
      <c r="MGE55"/>
      <c r="MGF55"/>
      <c r="MGG55"/>
      <c r="MGH55"/>
      <c r="MGI55"/>
      <c r="MGJ55"/>
      <c r="MGK55"/>
      <c r="MGL55"/>
      <c r="MGM55"/>
      <c r="MGN55"/>
      <c r="MGO55"/>
      <c r="MGP55"/>
      <c r="MGQ55"/>
      <c r="MGR55"/>
      <c r="MGS55"/>
      <c r="MGT55"/>
      <c r="MGU55"/>
      <c r="MGV55"/>
      <c r="MGW55"/>
      <c r="MGX55"/>
      <c r="MGY55"/>
      <c r="MGZ55"/>
      <c r="MHA55"/>
      <c r="MHB55"/>
      <c r="MHC55"/>
      <c r="MHD55"/>
      <c r="MHE55"/>
      <c r="MHF55"/>
      <c r="MHG55"/>
      <c r="MHH55"/>
      <c r="MHI55"/>
      <c r="MHJ55"/>
      <c r="MHK55"/>
      <c r="MHL55"/>
      <c r="MHM55"/>
      <c r="MHN55"/>
      <c r="MHO55"/>
      <c r="MHP55"/>
      <c r="MHQ55"/>
      <c r="MHR55"/>
      <c r="MHS55"/>
      <c r="MHT55"/>
      <c r="MHU55"/>
      <c r="MHV55"/>
      <c r="MHW55"/>
      <c r="MHX55"/>
      <c r="MHY55"/>
      <c r="MHZ55"/>
      <c r="MIA55"/>
      <c r="MIB55"/>
      <c r="MIC55"/>
      <c r="MID55"/>
      <c r="MIE55"/>
      <c r="MIF55"/>
      <c r="MIG55"/>
      <c r="MIH55"/>
      <c r="MII55"/>
      <c r="MIJ55"/>
      <c r="MIK55"/>
      <c r="MIL55"/>
      <c r="MIM55"/>
      <c r="MIN55"/>
      <c r="MIO55"/>
      <c r="MIP55"/>
      <c r="MIQ55"/>
      <c r="MIR55"/>
      <c r="MIS55"/>
      <c r="MIT55"/>
      <c r="MIU55"/>
      <c r="MIV55"/>
      <c r="MIW55"/>
      <c r="MIX55"/>
      <c r="MIY55"/>
      <c r="MIZ55"/>
      <c r="MJA55"/>
      <c r="MJB55"/>
      <c r="MJC55"/>
      <c r="MJD55"/>
      <c r="MJE55"/>
      <c r="MJF55"/>
      <c r="MJG55"/>
      <c r="MJH55"/>
      <c r="MJI55"/>
      <c r="MJJ55"/>
      <c r="MJK55"/>
      <c r="MJL55"/>
      <c r="MJM55"/>
      <c r="MJN55"/>
      <c r="MJO55"/>
      <c r="MJP55"/>
      <c r="MJQ55"/>
      <c r="MJR55"/>
      <c r="MJS55"/>
      <c r="MJT55"/>
      <c r="MJU55"/>
      <c r="MJV55"/>
      <c r="MJW55"/>
      <c r="MJX55"/>
      <c r="MJY55"/>
      <c r="MJZ55"/>
      <c r="MKA55"/>
      <c r="MKB55"/>
      <c r="MKC55"/>
      <c r="MKD55"/>
      <c r="MKE55"/>
      <c r="MKF55"/>
      <c r="MKG55"/>
      <c r="MKH55"/>
      <c r="MKI55"/>
      <c r="MKJ55"/>
      <c r="MKK55"/>
      <c r="MKL55"/>
      <c r="MKM55"/>
      <c r="MKN55"/>
      <c r="MKO55"/>
      <c r="MKP55"/>
      <c r="MKQ55"/>
      <c r="MKR55"/>
      <c r="MKS55"/>
      <c r="MKT55"/>
      <c r="MKU55"/>
      <c r="MKV55"/>
      <c r="MKW55"/>
      <c r="MKX55"/>
      <c r="MKY55"/>
      <c r="MKZ55"/>
      <c r="MLA55"/>
      <c r="MLB55"/>
      <c r="MLC55"/>
      <c r="MLD55"/>
      <c r="MLE55"/>
      <c r="MLF55"/>
      <c r="MLG55"/>
      <c r="MLH55"/>
      <c r="MLI55"/>
      <c r="MLJ55"/>
      <c r="MLK55"/>
      <c r="MLL55"/>
      <c r="MLM55"/>
      <c r="MLN55"/>
      <c r="MLO55"/>
      <c r="MLP55"/>
      <c r="MLQ55"/>
      <c r="MLR55"/>
      <c r="MLS55"/>
      <c r="MLT55"/>
      <c r="MLU55"/>
      <c r="MLV55"/>
      <c r="MLW55"/>
      <c r="MLX55"/>
      <c r="MLY55"/>
      <c r="MLZ55"/>
      <c r="MMA55"/>
      <c r="MMB55"/>
      <c r="MMC55"/>
      <c r="MMD55"/>
      <c r="MME55"/>
      <c r="MMF55"/>
      <c r="MMG55"/>
      <c r="MMH55"/>
      <c r="MMI55"/>
      <c r="MMJ55"/>
      <c r="MMK55"/>
      <c r="MML55"/>
      <c r="MMM55"/>
      <c r="MMN55"/>
      <c r="MMO55"/>
      <c r="MMP55"/>
      <c r="MMQ55"/>
      <c r="MMR55"/>
      <c r="MMS55"/>
      <c r="MMT55"/>
      <c r="MMU55"/>
      <c r="MMV55"/>
      <c r="MMW55"/>
      <c r="MMX55"/>
      <c r="MMY55"/>
      <c r="MMZ55"/>
      <c r="MNA55"/>
      <c r="MNB55"/>
      <c r="MNC55"/>
      <c r="MND55"/>
      <c r="MNE55"/>
      <c r="MNF55"/>
      <c r="MNG55"/>
      <c r="MNH55"/>
      <c r="MNI55"/>
      <c r="MNJ55"/>
      <c r="MNK55"/>
      <c r="MNL55"/>
      <c r="MNM55"/>
      <c r="MNN55"/>
      <c r="MNO55"/>
      <c r="MNP55"/>
      <c r="MNQ55"/>
      <c r="MNR55"/>
      <c r="MNS55"/>
      <c r="MNT55"/>
      <c r="MNU55"/>
      <c r="MNV55"/>
      <c r="MNW55"/>
      <c r="MNX55"/>
      <c r="MNY55"/>
      <c r="MNZ55"/>
      <c r="MOA55"/>
      <c r="MOB55"/>
      <c r="MOC55"/>
      <c r="MOD55"/>
      <c r="MOE55"/>
      <c r="MOF55"/>
      <c r="MOG55"/>
      <c r="MOH55"/>
      <c r="MOI55"/>
      <c r="MOJ55"/>
      <c r="MOK55"/>
      <c r="MOL55"/>
      <c r="MOM55"/>
      <c r="MON55"/>
      <c r="MOO55"/>
      <c r="MOP55"/>
      <c r="MOQ55"/>
      <c r="MOR55"/>
      <c r="MOS55"/>
      <c r="MOT55"/>
      <c r="MOU55"/>
      <c r="MOV55"/>
      <c r="MOW55"/>
      <c r="MOX55"/>
      <c r="MOY55"/>
      <c r="MOZ55"/>
      <c r="MPA55"/>
      <c r="MPB55"/>
      <c r="MPC55"/>
      <c r="MPD55"/>
      <c r="MPE55"/>
      <c r="MPF55"/>
      <c r="MPG55"/>
      <c r="MPH55"/>
      <c r="MPI55"/>
      <c r="MPJ55"/>
      <c r="MPK55"/>
      <c r="MPL55"/>
      <c r="MPM55"/>
      <c r="MPN55"/>
      <c r="MPO55"/>
      <c r="MPP55"/>
      <c r="MPQ55"/>
      <c r="MPR55"/>
      <c r="MPS55"/>
      <c r="MPT55"/>
      <c r="MPU55"/>
      <c r="MPV55"/>
      <c r="MPW55"/>
      <c r="MPX55"/>
      <c r="MPY55"/>
      <c r="MPZ55"/>
      <c r="MQA55"/>
      <c r="MQB55"/>
      <c r="MQC55"/>
      <c r="MQD55"/>
      <c r="MQE55"/>
      <c r="MQF55"/>
      <c r="MQG55"/>
      <c r="MQH55"/>
      <c r="MQI55"/>
      <c r="MQJ55"/>
      <c r="MQK55"/>
      <c r="MQL55"/>
      <c r="MQM55"/>
      <c r="MQN55"/>
      <c r="MQO55"/>
      <c r="MQP55"/>
      <c r="MQQ55"/>
      <c r="MQR55"/>
      <c r="MQS55"/>
      <c r="MQT55"/>
      <c r="MQU55"/>
      <c r="MQV55"/>
      <c r="MQW55"/>
      <c r="MQX55"/>
      <c r="MQY55"/>
      <c r="MQZ55"/>
      <c r="MRA55"/>
      <c r="MRB55"/>
      <c r="MRC55"/>
      <c r="MRD55"/>
      <c r="MRE55"/>
      <c r="MRF55"/>
      <c r="MRG55"/>
      <c r="MRH55"/>
      <c r="MRI55"/>
      <c r="MRJ55"/>
      <c r="MRK55"/>
      <c r="MRL55"/>
      <c r="MRM55"/>
      <c r="MRN55"/>
      <c r="MRO55"/>
      <c r="MRP55"/>
      <c r="MRQ55"/>
      <c r="MRR55"/>
      <c r="MRS55"/>
      <c r="MRT55"/>
      <c r="MRU55"/>
      <c r="MRV55"/>
      <c r="MRW55"/>
      <c r="MRX55"/>
      <c r="MRY55"/>
      <c r="MRZ55"/>
      <c r="MSA55"/>
      <c r="MSB55"/>
      <c r="MSC55"/>
      <c r="MSD55"/>
      <c r="MSE55"/>
      <c r="MSF55"/>
      <c r="MSG55"/>
      <c r="MSH55"/>
      <c r="MSI55"/>
      <c r="MSJ55"/>
      <c r="MSK55"/>
      <c r="MSL55"/>
      <c r="MSM55"/>
      <c r="MSN55"/>
      <c r="MSO55"/>
      <c r="MSP55"/>
      <c r="MSQ55"/>
      <c r="MSR55"/>
      <c r="MSS55"/>
      <c r="MST55"/>
      <c r="MSU55"/>
      <c r="MSV55"/>
      <c r="MSW55"/>
      <c r="MSX55"/>
      <c r="MSY55"/>
      <c r="MSZ55"/>
      <c r="MTA55"/>
      <c r="MTB55"/>
      <c r="MTC55"/>
      <c r="MTD55"/>
      <c r="MTE55"/>
      <c r="MTF55"/>
      <c r="MTG55"/>
      <c r="MTH55"/>
      <c r="MTI55"/>
      <c r="MTJ55"/>
      <c r="MTK55"/>
      <c r="MTL55"/>
      <c r="MTM55"/>
      <c r="MTN55"/>
      <c r="MTO55"/>
      <c r="MTP55"/>
      <c r="MTQ55"/>
      <c r="MTR55"/>
      <c r="MTS55"/>
      <c r="MTT55"/>
      <c r="MTU55"/>
      <c r="MTV55"/>
      <c r="MTW55"/>
      <c r="MTX55"/>
      <c r="MTY55"/>
      <c r="MTZ55"/>
      <c r="MUA55"/>
      <c r="MUB55"/>
      <c r="MUC55"/>
      <c r="MUD55"/>
      <c r="MUE55"/>
      <c r="MUF55"/>
      <c r="MUG55"/>
      <c r="MUH55"/>
      <c r="MUI55"/>
      <c r="MUJ55"/>
      <c r="MUK55"/>
      <c r="MUL55"/>
      <c r="MUM55"/>
      <c r="MUN55"/>
      <c r="MUO55"/>
      <c r="MUP55"/>
      <c r="MUQ55"/>
      <c r="MUR55"/>
      <c r="MUS55"/>
      <c r="MUT55"/>
      <c r="MUU55"/>
      <c r="MUV55"/>
      <c r="MUW55"/>
      <c r="MUX55"/>
      <c r="MUY55"/>
      <c r="MUZ55"/>
      <c r="MVA55"/>
      <c r="MVB55"/>
      <c r="MVC55"/>
      <c r="MVD55"/>
      <c r="MVE55"/>
      <c r="MVF55"/>
      <c r="MVG55"/>
      <c r="MVH55"/>
      <c r="MVI55"/>
      <c r="MVJ55"/>
      <c r="MVK55"/>
      <c r="MVL55"/>
      <c r="MVM55"/>
      <c r="MVN55"/>
      <c r="MVO55"/>
      <c r="MVP55"/>
      <c r="MVQ55"/>
      <c r="MVR55"/>
      <c r="MVS55"/>
      <c r="MVT55"/>
      <c r="MVU55"/>
      <c r="MVV55"/>
      <c r="MVW55"/>
      <c r="MVX55"/>
      <c r="MVY55"/>
      <c r="MVZ55"/>
      <c r="MWA55"/>
      <c r="MWB55"/>
      <c r="MWC55"/>
      <c r="MWD55"/>
      <c r="MWE55"/>
      <c r="MWF55"/>
      <c r="MWG55"/>
      <c r="MWH55"/>
      <c r="MWI55"/>
      <c r="MWJ55"/>
      <c r="MWK55"/>
      <c r="MWL55"/>
      <c r="MWM55"/>
      <c r="MWN55"/>
      <c r="MWO55"/>
      <c r="MWP55"/>
      <c r="MWQ55"/>
      <c r="MWR55"/>
      <c r="MWS55"/>
      <c r="MWT55"/>
      <c r="MWU55"/>
      <c r="MWV55"/>
      <c r="MWW55"/>
      <c r="MWX55"/>
      <c r="MWY55"/>
      <c r="MWZ55"/>
      <c r="MXA55"/>
      <c r="MXB55"/>
      <c r="MXC55"/>
      <c r="MXD55"/>
      <c r="MXE55"/>
      <c r="MXF55"/>
      <c r="MXG55"/>
      <c r="MXH55"/>
      <c r="MXI55"/>
      <c r="MXJ55"/>
      <c r="MXK55"/>
      <c r="MXL55"/>
      <c r="MXM55"/>
      <c r="MXN55"/>
      <c r="MXO55"/>
      <c r="MXP55"/>
      <c r="MXQ55"/>
      <c r="MXR55"/>
      <c r="MXS55"/>
      <c r="MXT55"/>
      <c r="MXU55"/>
      <c r="MXV55"/>
      <c r="MXW55"/>
      <c r="MXX55"/>
      <c r="MXY55"/>
      <c r="MXZ55"/>
      <c r="MYA55"/>
      <c r="MYB55"/>
      <c r="MYC55"/>
      <c r="MYD55"/>
      <c r="MYE55"/>
      <c r="MYF55"/>
      <c r="MYG55"/>
      <c r="MYH55"/>
      <c r="MYI55"/>
      <c r="MYJ55"/>
      <c r="MYK55"/>
      <c r="MYL55"/>
      <c r="MYM55"/>
      <c r="MYN55"/>
      <c r="MYO55"/>
      <c r="MYP55"/>
      <c r="MYQ55"/>
      <c r="MYR55"/>
      <c r="MYS55"/>
      <c r="MYT55"/>
      <c r="MYU55"/>
      <c r="MYV55"/>
      <c r="MYW55"/>
      <c r="MYX55"/>
      <c r="MYY55"/>
      <c r="MYZ55"/>
      <c r="MZA55"/>
      <c r="MZB55"/>
      <c r="MZC55"/>
      <c r="MZD55"/>
      <c r="MZE55"/>
      <c r="MZF55"/>
      <c r="MZG55"/>
      <c r="MZH55"/>
      <c r="MZI55"/>
      <c r="MZJ55"/>
      <c r="MZK55"/>
      <c r="MZL55"/>
      <c r="MZM55"/>
      <c r="MZN55"/>
      <c r="MZO55"/>
      <c r="MZP55"/>
      <c r="MZQ55"/>
      <c r="MZR55"/>
      <c r="MZS55"/>
      <c r="MZT55"/>
      <c r="MZU55"/>
      <c r="MZV55"/>
      <c r="MZW55"/>
      <c r="MZX55"/>
      <c r="MZY55"/>
      <c r="MZZ55"/>
      <c r="NAA55"/>
      <c r="NAB55"/>
      <c r="NAC55"/>
      <c r="NAD55"/>
      <c r="NAE55"/>
      <c r="NAF55"/>
      <c r="NAG55"/>
      <c r="NAH55"/>
      <c r="NAI55"/>
      <c r="NAJ55"/>
      <c r="NAK55"/>
      <c r="NAL55"/>
      <c r="NAM55"/>
      <c r="NAN55"/>
      <c r="NAO55"/>
      <c r="NAP55"/>
      <c r="NAQ55"/>
      <c r="NAR55"/>
      <c r="NAS55"/>
      <c r="NAT55"/>
      <c r="NAU55"/>
      <c r="NAV55"/>
      <c r="NAW55"/>
      <c r="NAX55"/>
      <c r="NAY55"/>
      <c r="NAZ55"/>
      <c r="NBA55"/>
      <c r="NBB55"/>
      <c r="NBC55"/>
      <c r="NBD55"/>
      <c r="NBE55"/>
      <c r="NBF55"/>
      <c r="NBG55"/>
      <c r="NBH55"/>
      <c r="NBI55"/>
      <c r="NBJ55"/>
      <c r="NBK55"/>
      <c r="NBL55"/>
      <c r="NBM55"/>
      <c r="NBN55"/>
      <c r="NBO55"/>
      <c r="NBP55"/>
      <c r="NBQ55"/>
      <c r="NBR55"/>
      <c r="NBS55"/>
      <c r="NBT55"/>
      <c r="NBU55"/>
      <c r="NBV55"/>
      <c r="NBW55"/>
      <c r="NBX55"/>
      <c r="NBY55"/>
      <c r="NBZ55"/>
      <c r="NCA55"/>
      <c r="NCB55"/>
      <c r="NCC55"/>
      <c r="NCD55"/>
      <c r="NCE55"/>
      <c r="NCF55"/>
      <c r="NCG55"/>
      <c r="NCH55"/>
      <c r="NCI55"/>
      <c r="NCJ55"/>
      <c r="NCK55"/>
      <c r="NCL55"/>
      <c r="NCM55"/>
      <c r="NCN55"/>
      <c r="NCO55"/>
      <c r="NCP55"/>
      <c r="NCQ55"/>
      <c r="NCR55"/>
      <c r="NCS55"/>
      <c r="NCT55"/>
      <c r="NCU55"/>
      <c r="NCV55"/>
      <c r="NCW55"/>
      <c r="NCX55"/>
      <c r="NCY55"/>
      <c r="NCZ55"/>
      <c r="NDA55"/>
      <c r="NDB55"/>
      <c r="NDC55"/>
      <c r="NDD55"/>
      <c r="NDE55"/>
      <c r="NDF55"/>
      <c r="NDG55"/>
      <c r="NDH55"/>
      <c r="NDI55"/>
      <c r="NDJ55"/>
      <c r="NDK55"/>
      <c r="NDL55"/>
      <c r="NDM55"/>
      <c r="NDN55"/>
      <c r="NDO55"/>
      <c r="NDP55"/>
      <c r="NDQ55"/>
      <c r="NDR55"/>
      <c r="NDS55"/>
      <c r="NDT55"/>
      <c r="NDU55"/>
      <c r="NDV55"/>
      <c r="NDW55"/>
      <c r="NDX55"/>
      <c r="NDY55"/>
      <c r="NDZ55"/>
      <c r="NEA55"/>
      <c r="NEB55"/>
      <c r="NEC55"/>
      <c r="NED55"/>
      <c r="NEE55"/>
      <c r="NEF55"/>
      <c r="NEG55"/>
      <c r="NEH55"/>
      <c r="NEI55"/>
      <c r="NEJ55"/>
      <c r="NEK55"/>
      <c r="NEL55"/>
      <c r="NEM55"/>
      <c r="NEN55"/>
      <c r="NEO55"/>
      <c r="NEP55"/>
      <c r="NEQ55"/>
      <c r="NER55"/>
      <c r="NES55"/>
      <c r="NET55"/>
      <c r="NEU55"/>
      <c r="NEV55"/>
      <c r="NEW55"/>
      <c r="NEX55"/>
      <c r="NEY55"/>
      <c r="NEZ55"/>
      <c r="NFA55"/>
      <c r="NFB55"/>
      <c r="NFC55"/>
      <c r="NFD55"/>
      <c r="NFE55"/>
      <c r="NFF55"/>
      <c r="NFG55"/>
      <c r="NFH55"/>
      <c r="NFI55"/>
      <c r="NFJ55"/>
      <c r="NFK55"/>
      <c r="NFL55"/>
      <c r="NFM55"/>
      <c r="NFN55"/>
      <c r="NFO55"/>
      <c r="NFP55"/>
      <c r="NFQ55"/>
      <c r="NFR55"/>
      <c r="NFS55"/>
      <c r="NFT55"/>
      <c r="NFU55"/>
      <c r="NFV55"/>
      <c r="NFW55"/>
      <c r="NFX55"/>
      <c r="NFY55"/>
      <c r="NFZ55"/>
      <c r="NGA55"/>
      <c r="NGB55"/>
      <c r="NGC55"/>
      <c r="NGD55"/>
      <c r="NGE55"/>
      <c r="NGF55"/>
      <c r="NGG55"/>
      <c r="NGH55"/>
      <c r="NGI55"/>
      <c r="NGJ55"/>
      <c r="NGK55"/>
      <c r="NGL55"/>
      <c r="NGM55"/>
      <c r="NGN55"/>
      <c r="NGO55"/>
      <c r="NGP55"/>
      <c r="NGQ55"/>
      <c r="NGR55"/>
      <c r="NGS55"/>
      <c r="NGT55"/>
      <c r="NGU55"/>
      <c r="NGV55"/>
      <c r="NGW55"/>
      <c r="NGX55"/>
      <c r="NGY55"/>
      <c r="NGZ55"/>
      <c r="NHA55"/>
      <c r="NHB55"/>
      <c r="NHC55"/>
      <c r="NHD55"/>
      <c r="NHE55"/>
      <c r="NHF55"/>
      <c r="NHG55"/>
      <c r="NHH55"/>
      <c r="NHI55"/>
      <c r="NHJ55"/>
      <c r="NHK55"/>
      <c r="NHL55"/>
      <c r="NHM55"/>
      <c r="NHN55"/>
      <c r="NHO55"/>
      <c r="NHP55"/>
      <c r="NHQ55"/>
      <c r="NHR55"/>
      <c r="NHS55"/>
      <c r="NHT55"/>
      <c r="NHU55"/>
      <c r="NHV55"/>
      <c r="NHW55"/>
      <c r="NHX55"/>
      <c r="NHY55"/>
      <c r="NHZ55"/>
      <c r="NIA55"/>
      <c r="NIB55"/>
      <c r="NIC55"/>
      <c r="NID55"/>
      <c r="NIE55"/>
      <c r="NIF55"/>
      <c r="NIG55"/>
      <c r="NIH55"/>
      <c r="NII55"/>
      <c r="NIJ55"/>
      <c r="NIK55"/>
      <c r="NIL55"/>
      <c r="NIM55"/>
      <c r="NIN55"/>
      <c r="NIO55"/>
      <c r="NIP55"/>
      <c r="NIQ55"/>
      <c r="NIR55"/>
      <c r="NIS55"/>
      <c r="NIT55"/>
      <c r="NIU55"/>
      <c r="NIV55"/>
      <c r="NIW55"/>
      <c r="NIX55"/>
      <c r="NIY55"/>
      <c r="NIZ55"/>
      <c r="NJA55"/>
      <c r="NJB55"/>
      <c r="NJC55"/>
      <c r="NJD55"/>
      <c r="NJE55"/>
      <c r="NJF55"/>
      <c r="NJG55"/>
      <c r="NJH55"/>
      <c r="NJI55"/>
      <c r="NJJ55"/>
      <c r="NJK55"/>
      <c r="NJL55"/>
      <c r="NJM55"/>
      <c r="NJN55"/>
      <c r="NJO55"/>
      <c r="NJP55"/>
      <c r="NJQ55"/>
      <c r="NJR55"/>
      <c r="NJS55"/>
      <c r="NJT55"/>
      <c r="NJU55"/>
      <c r="NJV55"/>
      <c r="NJW55"/>
      <c r="NJX55"/>
      <c r="NJY55"/>
      <c r="NJZ55"/>
      <c r="NKA55"/>
      <c r="NKB55"/>
      <c r="NKC55"/>
      <c r="NKD55"/>
      <c r="NKE55"/>
      <c r="NKF55"/>
      <c r="NKG55"/>
      <c r="NKH55"/>
      <c r="NKI55"/>
      <c r="NKJ55"/>
      <c r="NKK55"/>
      <c r="NKL55"/>
      <c r="NKM55"/>
      <c r="NKN55"/>
      <c r="NKO55"/>
      <c r="NKP55"/>
      <c r="NKQ55"/>
      <c r="NKR55"/>
      <c r="NKS55"/>
      <c r="NKT55"/>
      <c r="NKU55"/>
      <c r="NKV55"/>
      <c r="NKW55"/>
      <c r="NKX55"/>
      <c r="NKY55"/>
      <c r="NKZ55"/>
      <c r="NLA55"/>
      <c r="NLB55"/>
      <c r="NLC55"/>
      <c r="NLD55"/>
      <c r="NLE55"/>
      <c r="NLF55"/>
      <c r="NLG55"/>
      <c r="NLH55"/>
      <c r="NLI55"/>
      <c r="NLJ55"/>
      <c r="NLK55"/>
      <c r="NLL55"/>
      <c r="NLM55"/>
      <c r="NLN55"/>
      <c r="NLO55"/>
      <c r="NLP55"/>
      <c r="NLQ55"/>
      <c r="NLR55"/>
      <c r="NLS55"/>
      <c r="NLT55"/>
      <c r="NLU55"/>
      <c r="NLV55"/>
      <c r="NLW55"/>
      <c r="NLX55"/>
      <c r="NLY55"/>
      <c r="NLZ55"/>
      <c r="NMA55"/>
      <c r="NMB55"/>
      <c r="NMC55"/>
      <c r="NMD55"/>
      <c r="NME55"/>
      <c r="NMF55"/>
      <c r="NMG55"/>
      <c r="NMH55"/>
      <c r="NMI55"/>
      <c r="NMJ55"/>
      <c r="NMK55"/>
      <c r="NML55"/>
      <c r="NMM55"/>
      <c r="NMN55"/>
      <c r="NMO55"/>
      <c r="NMP55"/>
      <c r="NMQ55"/>
      <c r="NMR55"/>
      <c r="NMS55"/>
      <c r="NMT55"/>
      <c r="NMU55"/>
      <c r="NMV55"/>
      <c r="NMW55"/>
      <c r="NMX55"/>
      <c r="NMY55"/>
      <c r="NMZ55"/>
      <c r="NNA55"/>
      <c r="NNB55"/>
      <c r="NNC55"/>
      <c r="NND55"/>
      <c r="NNE55"/>
      <c r="NNF55"/>
      <c r="NNG55"/>
      <c r="NNH55"/>
      <c r="NNI55"/>
      <c r="NNJ55"/>
      <c r="NNK55"/>
      <c r="NNL55"/>
      <c r="NNM55"/>
      <c r="NNN55"/>
      <c r="NNO55"/>
      <c r="NNP55"/>
      <c r="NNQ55"/>
      <c r="NNR55"/>
      <c r="NNS55"/>
      <c r="NNT55"/>
      <c r="NNU55"/>
      <c r="NNV55"/>
      <c r="NNW55"/>
      <c r="NNX55"/>
      <c r="NNY55"/>
      <c r="NNZ55"/>
      <c r="NOA55"/>
      <c r="NOB55"/>
      <c r="NOC55"/>
      <c r="NOD55"/>
      <c r="NOE55"/>
      <c r="NOF55"/>
      <c r="NOG55"/>
      <c r="NOH55"/>
      <c r="NOI55"/>
      <c r="NOJ55"/>
      <c r="NOK55"/>
      <c r="NOL55"/>
      <c r="NOM55"/>
      <c r="NON55"/>
      <c r="NOO55"/>
      <c r="NOP55"/>
      <c r="NOQ55"/>
      <c r="NOR55"/>
      <c r="NOS55"/>
      <c r="NOT55"/>
      <c r="NOU55"/>
      <c r="NOV55"/>
      <c r="NOW55"/>
      <c r="NOX55"/>
      <c r="NOY55"/>
      <c r="NOZ55"/>
      <c r="NPA55"/>
      <c r="NPB55"/>
      <c r="NPC55"/>
      <c r="NPD55"/>
      <c r="NPE55"/>
      <c r="NPF55"/>
      <c r="NPG55"/>
      <c r="NPH55"/>
      <c r="NPI55"/>
      <c r="NPJ55"/>
      <c r="NPK55"/>
      <c r="NPL55"/>
      <c r="NPM55"/>
      <c r="NPN55"/>
      <c r="NPO55"/>
      <c r="NPP55"/>
      <c r="NPQ55"/>
      <c r="NPR55"/>
      <c r="NPS55"/>
      <c r="NPT55"/>
      <c r="NPU55"/>
      <c r="NPV55"/>
      <c r="NPW55"/>
      <c r="NPX55"/>
      <c r="NPY55"/>
      <c r="NPZ55"/>
      <c r="NQA55"/>
      <c r="NQB55"/>
      <c r="NQC55"/>
      <c r="NQD55"/>
      <c r="NQE55"/>
      <c r="NQF55"/>
      <c r="NQG55"/>
      <c r="NQH55"/>
      <c r="NQI55"/>
      <c r="NQJ55"/>
      <c r="NQK55"/>
      <c r="NQL55"/>
      <c r="NQM55"/>
      <c r="NQN55"/>
      <c r="NQO55"/>
      <c r="NQP55"/>
      <c r="NQQ55"/>
      <c r="NQR55"/>
      <c r="NQS55"/>
      <c r="NQT55"/>
      <c r="NQU55"/>
      <c r="NQV55"/>
      <c r="NQW55"/>
      <c r="NQX55"/>
      <c r="NQY55"/>
      <c r="NQZ55"/>
      <c r="NRA55"/>
      <c r="NRB55"/>
      <c r="NRC55"/>
      <c r="NRD55"/>
      <c r="NRE55"/>
      <c r="NRF55"/>
      <c r="NRG55"/>
      <c r="NRH55"/>
      <c r="NRI55"/>
      <c r="NRJ55"/>
      <c r="NRK55"/>
      <c r="NRL55"/>
      <c r="NRM55"/>
      <c r="NRN55"/>
      <c r="NRO55"/>
      <c r="NRP55"/>
      <c r="NRQ55"/>
      <c r="NRR55"/>
      <c r="NRS55"/>
      <c r="NRT55"/>
      <c r="NRU55"/>
      <c r="NRV55"/>
      <c r="NRW55"/>
      <c r="NRX55"/>
      <c r="NRY55"/>
      <c r="NRZ55"/>
      <c r="NSA55"/>
      <c r="NSB55"/>
      <c r="NSC55"/>
      <c r="NSD55"/>
      <c r="NSE55"/>
      <c r="NSF55"/>
      <c r="NSG55"/>
      <c r="NSH55"/>
      <c r="NSI55"/>
      <c r="NSJ55"/>
      <c r="NSK55"/>
      <c r="NSL55"/>
      <c r="NSM55"/>
      <c r="NSN55"/>
      <c r="NSO55"/>
      <c r="NSP55"/>
      <c r="NSQ55"/>
      <c r="NSR55"/>
      <c r="NSS55"/>
      <c r="NST55"/>
      <c r="NSU55"/>
      <c r="NSV55"/>
      <c r="NSW55"/>
      <c r="NSX55"/>
      <c r="NSY55"/>
      <c r="NSZ55"/>
      <c r="NTA55"/>
      <c r="NTB55"/>
      <c r="NTC55"/>
      <c r="NTD55"/>
      <c r="NTE55"/>
      <c r="NTF55"/>
      <c r="NTG55"/>
      <c r="NTH55"/>
      <c r="NTI55"/>
      <c r="NTJ55"/>
      <c r="NTK55"/>
      <c r="NTL55"/>
      <c r="NTM55"/>
      <c r="NTN55"/>
      <c r="NTO55"/>
      <c r="NTP55"/>
      <c r="NTQ55"/>
      <c r="NTR55"/>
      <c r="NTS55"/>
      <c r="NTT55"/>
      <c r="NTU55"/>
      <c r="NTV55"/>
      <c r="NTW55"/>
      <c r="NTX55"/>
      <c r="NTY55"/>
      <c r="NTZ55"/>
      <c r="NUA55"/>
      <c r="NUB55"/>
      <c r="NUC55"/>
      <c r="NUD55"/>
      <c r="NUE55"/>
      <c r="NUF55"/>
      <c r="NUG55"/>
      <c r="NUH55"/>
      <c r="NUI55"/>
      <c r="NUJ55"/>
      <c r="NUK55"/>
      <c r="NUL55"/>
      <c r="NUM55"/>
      <c r="NUN55"/>
      <c r="NUO55"/>
      <c r="NUP55"/>
      <c r="NUQ55"/>
      <c r="NUR55"/>
      <c r="NUS55"/>
      <c r="NUT55"/>
      <c r="NUU55"/>
      <c r="NUV55"/>
      <c r="NUW55"/>
      <c r="NUX55"/>
      <c r="NUY55"/>
      <c r="NUZ55"/>
      <c r="NVA55"/>
      <c r="NVB55"/>
      <c r="NVC55"/>
      <c r="NVD55"/>
      <c r="NVE55"/>
      <c r="NVF55"/>
      <c r="NVG55"/>
      <c r="NVH55"/>
      <c r="NVI55"/>
      <c r="NVJ55"/>
      <c r="NVK55"/>
      <c r="NVL55"/>
      <c r="NVM55"/>
      <c r="NVN55"/>
      <c r="NVO55"/>
      <c r="NVP55"/>
      <c r="NVQ55"/>
      <c r="NVR55"/>
      <c r="NVS55"/>
      <c r="NVT55"/>
      <c r="NVU55"/>
      <c r="NVV55"/>
      <c r="NVW55"/>
      <c r="NVX55"/>
      <c r="NVY55"/>
      <c r="NVZ55"/>
      <c r="NWA55"/>
      <c r="NWB55"/>
      <c r="NWC55"/>
      <c r="NWD55"/>
      <c r="NWE55"/>
      <c r="NWF55"/>
      <c r="NWG55"/>
      <c r="NWH55"/>
      <c r="NWI55"/>
      <c r="NWJ55"/>
      <c r="NWK55"/>
      <c r="NWL55"/>
      <c r="NWM55"/>
      <c r="NWN55"/>
      <c r="NWO55"/>
      <c r="NWP55"/>
      <c r="NWQ55"/>
      <c r="NWR55"/>
      <c r="NWS55"/>
      <c r="NWT55"/>
      <c r="NWU55"/>
      <c r="NWV55"/>
      <c r="NWW55"/>
      <c r="NWX55"/>
      <c r="NWY55"/>
      <c r="NWZ55"/>
      <c r="NXA55"/>
      <c r="NXB55"/>
      <c r="NXC55"/>
      <c r="NXD55"/>
      <c r="NXE55"/>
      <c r="NXF55"/>
      <c r="NXG55"/>
      <c r="NXH55"/>
      <c r="NXI55"/>
      <c r="NXJ55"/>
      <c r="NXK55"/>
      <c r="NXL55"/>
      <c r="NXM55"/>
      <c r="NXN55"/>
      <c r="NXO55"/>
      <c r="NXP55"/>
      <c r="NXQ55"/>
      <c r="NXR55"/>
      <c r="NXS55"/>
      <c r="NXT55"/>
      <c r="NXU55"/>
      <c r="NXV55"/>
      <c r="NXW55"/>
      <c r="NXX55"/>
      <c r="NXY55"/>
      <c r="NXZ55"/>
      <c r="NYA55"/>
      <c r="NYB55"/>
      <c r="NYC55"/>
      <c r="NYD55"/>
      <c r="NYE55"/>
      <c r="NYF55"/>
      <c r="NYG55"/>
      <c r="NYH55"/>
      <c r="NYI55"/>
      <c r="NYJ55"/>
      <c r="NYK55"/>
      <c r="NYL55"/>
      <c r="NYM55"/>
      <c r="NYN55"/>
      <c r="NYO55"/>
      <c r="NYP55"/>
      <c r="NYQ55"/>
      <c r="NYR55"/>
      <c r="NYS55"/>
      <c r="NYT55"/>
      <c r="NYU55"/>
      <c r="NYV55"/>
      <c r="NYW55"/>
      <c r="NYX55"/>
      <c r="NYY55"/>
      <c r="NYZ55"/>
      <c r="NZA55"/>
      <c r="NZB55"/>
      <c r="NZC55"/>
      <c r="NZD55"/>
      <c r="NZE55"/>
      <c r="NZF55"/>
      <c r="NZG55"/>
      <c r="NZH55"/>
      <c r="NZI55"/>
      <c r="NZJ55"/>
      <c r="NZK55"/>
      <c r="NZL55"/>
      <c r="NZM55"/>
      <c r="NZN55"/>
      <c r="NZO55"/>
      <c r="NZP55"/>
      <c r="NZQ55"/>
      <c r="NZR55"/>
      <c r="NZS55"/>
      <c r="NZT55"/>
      <c r="NZU55"/>
      <c r="NZV55"/>
      <c r="NZW55"/>
      <c r="NZX55"/>
      <c r="NZY55"/>
      <c r="NZZ55"/>
      <c r="OAA55"/>
      <c r="OAB55"/>
      <c r="OAC55"/>
      <c r="OAD55"/>
      <c r="OAE55"/>
      <c r="OAF55"/>
      <c r="OAG55"/>
      <c r="OAH55"/>
      <c r="OAI55"/>
      <c r="OAJ55"/>
      <c r="OAK55"/>
      <c r="OAL55"/>
      <c r="OAM55"/>
      <c r="OAN55"/>
      <c r="OAO55"/>
      <c r="OAP55"/>
      <c r="OAQ55"/>
      <c r="OAR55"/>
      <c r="OAS55"/>
      <c r="OAT55"/>
      <c r="OAU55"/>
      <c r="OAV55"/>
      <c r="OAW55"/>
      <c r="OAX55"/>
      <c r="OAY55"/>
      <c r="OAZ55"/>
      <c r="OBA55"/>
      <c r="OBB55"/>
      <c r="OBC55"/>
      <c r="OBD55"/>
      <c r="OBE55"/>
      <c r="OBF55"/>
      <c r="OBG55"/>
      <c r="OBH55"/>
      <c r="OBI55"/>
      <c r="OBJ55"/>
      <c r="OBK55"/>
      <c r="OBL55"/>
      <c r="OBM55"/>
      <c r="OBN55"/>
      <c r="OBO55"/>
      <c r="OBP55"/>
      <c r="OBQ55"/>
      <c r="OBR55"/>
      <c r="OBS55"/>
      <c r="OBT55"/>
      <c r="OBU55"/>
      <c r="OBV55"/>
      <c r="OBW55"/>
      <c r="OBX55"/>
      <c r="OBY55"/>
      <c r="OBZ55"/>
      <c r="OCA55"/>
      <c r="OCB55"/>
      <c r="OCC55"/>
      <c r="OCD55"/>
      <c r="OCE55"/>
      <c r="OCF55"/>
      <c r="OCG55"/>
      <c r="OCH55"/>
      <c r="OCI55"/>
      <c r="OCJ55"/>
      <c r="OCK55"/>
      <c r="OCL55"/>
      <c r="OCM55"/>
      <c r="OCN55"/>
      <c r="OCO55"/>
      <c r="OCP55"/>
      <c r="OCQ55"/>
      <c r="OCR55"/>
      <c r="OCS55"/>
      <c r="OCT55"/>
      <c r="OCU55"/>
      <c r="OCV55"/>
      <c r="OCW55"/>
      <c r="OCX55"/>
      <c r="OCY55"/>
      <c r="OCZ55"/>
      <c r="ODA55"/>
      <c r="ODB55"/>
      <c r="ODC55"/>
      <c r="ODD55"/>
      <c r="ODE55"/>
      <c r="ODF55"/>
      <c r="ODG55"/>
      <c r="ODH55"/>
      <c r="ODI55"/>
      <c r="ODJ55"/>
      <c r="ODK55"/>
      <c r="ODL55"/>
      <c r="ODM55"/>
      <c r="ODN55"/>
      <c r="ODO55"/>
      <c r="ODP55"/>
      <c r="ODQ55"/>
      <c r="ODR55"/>
      <c r="ODS55"/>
      <c r="ODT55"/>
      <c r="ODU55"/>
      <c r="ODV55"/>
      <c r="ODW55"/>
      <c r="ODX55"/>
      <c r="ODY55"/>
      <c r="ODZ55"/>
      <c r="OEA55"/>
      <c r="OEB55"/>
      <c r="OEC55"/>
      <c r="OED55"/>
      <c r="OEE55"/>
      <c r="OEF55"/>
      <c r="OEG55"/>
      <c r="OEH55"/>
      <c r="OEI55"/>
      <c r="OEJ55"/>
      <c r="OEK55"/>
      <c r="OEL55"/>
      <c r="OEM55"/>
      <c r="OEN55"/>
      <c r="OEO55"/>
      <c r="OEP55"/>
      <c r="OEQ55"/>
      <c r="OER55"/>
      <c r="OES55"/>
      <c r="OET55"/>
      <c r="OEU55"/>
      <c r="OEV55"/>
      <c r="OEW55"/>
      <c r="OEX55"/>
      <c r="OEY55"/>
      <c r="OEZ55"/>
      <c r="OFA55"/>
      <c r="OFB55"/>
      <c r="OFC55"/>
      <c r="OFD55"/>
      <c r="OFE55"/>
      <c r="OFF55"/>
      <c r="OFG55"/>
      <c r="OFH55"/>
      <c r="OFI55"/>
      <c r="OFJ55"/>
      <c r="OFK55"/>
      <c r="OFL55"/>
      <c r="OFM55"/>
      <c r="OFN55"/>
      <c r="OFO55"/>
      <c r="OFP55"/>
      <c r="OFQ55"/>
      <c r="OFR55"/>
      <c r="OFS55"/>
      <c r="OFT55"/>
      <c r="OFU55"/>
      <c r="OFV55"/>
      <c r="OFW55"/>
      <c r="OFX55"/>
      <c r="OFY55"/>
      <c r="OFZ55"/>
      <c r="OGA55"/>
      <c r="OGB55"/>
      <c r="OGC55"/>
      <c r="OGD55"/>
      <c r="OGE55"/>
      <c r="OGF55"/>
      <c r="OGG55"/>
      <c r="OGH55"/>
      <c r="OGI55"/>
      <c r="OGJ55"/>
      <c r="OGK55"/>
      <c r="OGL55"/>
      <c r="OGM55"/>
      <c r="OGN55"/>
      <c r="OGO55"/>
      <c r="OGP55"/>
      <c r="OGQ55"/>
      <c r="OGR55"/>
      <c r="OGS55"/>
      <c r="OGT55"/>
      <c r="OGU55"/>
      <c r="OGV55"/>
      <c r="OGW55"/>
      <c r="OGX55"/>
      <c r="OGY55"/>
      <c r="OGZ55"/>
      <c r="OHA55"/>
      <c r="OHB55"/>
      <c r="OHC55"/>
      <c r="OHD55"/>
      <c r="OHE55"/>
      <c r="OHF55"/>
      <c r="OHG55"/>
      <c r="OHH55"/>
      <c r="OHI55"/>
      <c r="OHJ55"/>
      <c r="OHK55"/>
      <c r="OHL55"/>
      <c r="OHM55"/>
      <c r="OHN55"/>
      <c r="OHO55"/>
      <c r="OHP55"/>
      <c r="OHQ55"/>
      <c r="OHR55"/>
      <c r="OHS55"/>
      <c r="OHT55"/>
      <c r="OHU55"/>
      <c r="OHV55"/>
      <c r="OHW55"/>
      <c r="OHX55"/>
      <c r="OHY55"/>
      <c r="OHZ55"/>
      <c r="OIA55"/>
      <c r="OIB55"/>
      <c r="OIC55"/>
      <c r="OID55"/>
      <c r="OIE55"/>
      <c r="OIF55"/>
      <c r="OIG55"/>
      <c r="OIH55"/>
      <c r="OII55"/>
      <c r="OIJ55"/>
      <c r="OIK55"/>
      <c r="OIL55"/>
      <c r="OIM55"/>
      <c r="OIN55"/>
      <c r="OIO55"/>
      <c r="OIP55"/>
      <c r="OIQ55"/>
      <c r="OIR55"/>
      <c r="OIS55"/>
      <c r="OIT55"/>
      <c r="OIU55"/>
      <c r="OIV55"/>
      <c r="OIW55"/>
      <c r="OIX55"/>
      <c r="OIY55"/>
      <c r="OIZ55"/>
      <c r="OJA55"/>
      <c r="OJB55"/>
      <c r="OJC55"/>
      <c r="OJD55"/>
      <c r="OJE55"/>
      <c r="OJF55"/>
      <c r="OJG55"/>
      <c r="OJH55"/>
      <c r="OJI55"/>
      <c r="OJJ55"/>
      <c r="OJK55"/>
      <c r="OJL55"/>
      <c r="OJM55"/>
      <c r="OJN55"/>
      <c r="OJO55"/>
      <c r="OJP55"/>
      <c r="OJQ55"/>
      <c r="OJR55"/>
      <c r="OJS55"/>
      <c r="OJT55"/>
      <c r="OJU55"/>
      <c r="OJV55"/>
      <c r="OJW55"/>
      <c r="OJX55"/>
      <c r="OJY55"/>
      <c r="OJZ55"/>
      <c r="OKA55"/>
      <c r="OKB55"/>
      <c r="OKC55"/>
      <c r="OKD55"/>
      <c r="OKE55"/>
      <c r="OKF55"/>
      <c r="OKG55"/>
      <c r="OKH55"/>
      <c r="OKI55"/>
      <c r="OKJ55"/>
      <c r="OKK55"/>
      <c r="OKL55"/>
      <c r="OKM55"/>
      <c r="OKN55"/>
      <c r="OKO55"/>
      <c r="OKP55"/>
      <c r="OKQ55"/>
      <c r="OKR55"/>
      <c r="OKS55"/>
      <c r="OKT55"/>
      <c r="OKU55"/>
      <c r="OKV55"/>
      <c r="OKW55"/>
      <c r="OKX55"/>
      <c r="OKY55"/>
      <c r="OKZ55"/>
      <c r="OLA55"/>
      <c r="OLB55"/>
      <c r="OLC55"/>
      <c r="OLD55"/>
      <c r="OLE55"/>
      <c r="OLF55"/>
      <c r="OLG55"/>
      <c r="OLH55"/>
      <c r="OLI55"/>
      <c r="OLJ55"/>
      <c r="OLK55"/>
      <c r="OLL55"/>
      <c r="OLM55"/>
      <c r="OLN55"/>
      <c r="OLO55"/>
      <c r="OLP55"/>
      <c r="OLQ55"/>
      <c r="OLR55"/>
      <c r="OLS55"/>
      <c r="OLT55"/>
      <c r="OLU55"/>
      <c r="OLV55"/>
      <c r="OLW55"/>
      <c r="OLX55"/>
      <c r="OLY55"/>
      <c r="OLZ55"/>
      <c r="OMA55"/>
      <c r="OMB55"/>
      <c r="OMC55"/>
      <c r="OMD55"/>
      <c r="OME55"/>
      <c r="OMF55"/>
      <c r="OMG55"/>
      <c r="OMH55"/>
      <c r="OMI55"/>
      <c r="OMJ55"/>
      <c r="OMK55"/>
      <c r="OML55"/>
      <c r="OMM55"/>
      <c r="OMN55"/>
      <c r="OMO55"/>
      <c r="OMP55"/>
      <c r="OMQ55"/>
      <c r="OMR55"/>
      <c r="OMS55"/>
      <c r="OMT55"/>
      <c r="OMU55"/>
      <c r="OMV55"/>
      <c r="OMW55"/>
      <c r="OMX55"/>
      <c r="OMY55"/>
      <c r="OMZ55"/>
      <c r="ONA55"/>
      <c r="ONB55"/>
      <c r="ONC55"/>
      <c r="OND55"/>
      <c r="ONE55"/>
      <c r="ONF55"/>
      <c r="ONG55"/>
      <c r="ONH55"/>
      <c r="ONI55"/>
      <c r="ONJ55"/>
      <c r="ONK55"/>
      <c r="ONL55"/>
      <c r="ONM55"/>
      <c r="ONN55"/>
      <c r="ONO55"/>
      <c r="ONP55"/>
      <c r="ONQ55"/>
      <c r="ONR55"/>
      <c r="ONS55"/>
      <c r="ONT55"/>
      <c r="ONU55"/>
      <c r="ONV55"/>
      <c r="ONW55"/>
      <c r="ONX55"/>
      <c r="ONY55"/>
      <c r="ONZ55"/>
      <c r="OOA55"/>
      <c r="OOB55"/>
      <c r="OOC55"/>
      <c r="OOD55"/>
      <c r="OOE55"/>
      <c r="OOF55"/>
      <c r="OOG55"/>
      <c r="OOH55"/>
      <c r="OOI55"/>
      <c r="OOJ55"/>
      <c r="OOK55"/>
      <c r="OOL55"/>
      <c r="OOM55"/>
      <c r="OON55"/>
      <c r="OOO55"/>
      <c r="OOP55"/>
      <c r="OOQ55"/>
      <c r="OOR55"/>
      <c r="OOS55"/>
      <c r="OOT55"/>
      <c r="OOU55"/>
      <c r="OOV55"/>
      <c r="OOW55"/>
      <c r="OOX55"/>
      <c r="OOY55"/>
      <c r="OOZ55"/>
      <c r="OPA55"/>
      <c r="OPB55"/>
      <c r="OPC55"/>
      <c r="OPD55"/>
      <c r="OPE55"/>
      <c r="OPF55"/>
      <c r="OPG55"/>
      <c r="OPH55"/>
      <c r="OPI55"/>
      <c r="OPJ55"/>
      <c r="OPK55"/>
      <c r="OPL55"/>
      <c r="OPM55"/>
      <c r="OPN55"/>
      <c r="OPO55"/>
      <c r="OPP55"/>
      <c r="OPQ55"/>
      <c r="OPR55"/>
      <c r="OPS55"/>
      <c r="OPT55"/>
      <c r="OPU55"/>
      <c r="OPV55"/>
      <c r="OPW55"/>
      <c r="OPX55"/>
      <c r="OPY55"/>
      <c r="OPZ55"/>
      <c r="OQA55"/>
      <c r="OQB55"/>
      <c r="OQC55"/>
      <c r="OQD55"/>
      <c r="OQE55"/>
      <c r="OQF55"/>
      <c r="OQG55"/>
      <c r="OQH55"/>
      <c r="OQI55"/>
      <c r="OQJ55"/>
      <c r="OQK55"/>
      <c r="OQL55"/>
      <c r="OQM55"/>
      <c r="OQN55"/>
      <c r="OQO55"/>
      <c r="OQP55"/>
      <c r="OQQ55"/>
      <c r="OQR55"/>
      <c r="OQS55"/>
      <c r="OQT55"/>
      <c r="OQU55"/>
      <c r="OQV55"/>
      <c r="OQW55"/>
      <c r="OQX55"/>
      <c r="OQY55"/>
      <c r="OQZ55"/>
      <c r="ORA55"/>
      <c r="ORB55"/>
      <c r="ORC55"/>
      <c r="ORD55"/>
      <c r="ORE55"/>
      <c r="ORF55"/>
      <c r="ORG55"/>
      <c r="ORH55"/>
      <c r="ORI55"/>
      <c r="ORJ55"/>
      <c r="ORK55"/>
      <c r="ORL55"/>
      <c r="ORM55"/>
      <c r="ORN55"/>
      <c r="ORO55"/>
      <c r="ORP55"/>
      <c r="ORQ55"/>
      <c r="ORR55"/>
      <c r="ORS55"/>
      <c r="ORT55"/>
      <c r="ORU55"/>
      <c r="ORV55"/>
      <c r="ORW55"/>
      <c r="ORX55"/>
      <c r="ORY55"/>
      <c r="ORZ55"/>
      <c r="OSA55"/>
      <c r="OSB55"/>
      <c r="OSC55"/>
      <c r="OSD55"/>
      <c r="OSE55"/>
      <c r="OSF55"/>
      <c r="OSG55"/>
      <c r="OSH55"/>
      <c r="OSI55"/>
      <c r="OSJ55"/>
      <c r="OSK55"/>
      <c r="OSL55"/>
      <c r="OSM55"/>
      <c r="OSN55"/>
      <c r="OSO55"/>
      <c r="OSP55"/>
      <c r="OSQ55"/>
      <c r="OSR55"/>
      <c r="OSS55"/>
      <c r="OST55"/>
      <c r="OSU55"/>
      <c r="OSV55"/>
      <c r="OSW55"/>
      <c r="OSX55"/>
      <c r="OSY55"/>
      <c r="OSZ55"/>
      <c r="OTA55"/>
      <c r="OTB55"/>
      <c r="OTC55"/>
      <c r="OTD55"/>
      <c r="OTE55"/>
      <c r="OTF55"/>
      <c r="OTG55"/>
      <c r="OTH55"/>
      <c r="OTI55"/>
      <c r="OTJ55"/>
      <c r="OTK55"/>
      <c r="OTL55"/>
      <c r="OTM55"/>
      <c r="OTN55"/>
      <c r="OTO55"/>
      <c r="OTP55"/>
      <c r="OTQ55"/>
      <c r="OTR55"/>
      <c r="OTS55"/>
      <c r="OTT55"/>
      <c r="OTU55"/>
      <c r="OTV55"/>
      <c r="OTW55"/>
      <c r="OTX55"/>
      <c r="OTY55"/>
      <c r="OTZ55"/>
      <c r="OUA55"/>
      <c r="OUB55"/>
      <c r="OUC55"/>
      <c r="OUD55"/>
      <c r="OUE55"/>
      <c r="OUF55"/>
      <c r="OUG55"/>
      <c r="OUH55"/>
      <c r="OUI55"/>
      <c r="OUJ55"/>
      <c r="OUK55"/>
      <c r="OUL55"/>
      <c r="OUM55"/>
      <c r="OUN55"/>
      <c r="OUO55"/>
      <c r="OUP55"/>
      <c r="OUQ55"/>
      <c r="OUR55"/>
      <c r="OUS55"/>
      <c r="OUT55"/>
      <c r="OUU55"/>
      <c r="OUV55"/>
      <c r="OUW55"/>
      <c r="OUX55"/>
      <c r="OUY55"/>
      <c r="OUZ55"/>
      <c r="OVA55"/>
      <c r="OVB55"/>
      <c r="OVC55"/>
      <c r="OVD55"/>
      <c r="OVE55"/>
      <c r="OVF55"/>
      <c r="OVG55"/>
      <c r="OVH55"/>
      <c r="OVI55"/>
      <c r="OVJ55"/>
      <c r="OVK55"/>
      <c r="OVL55"/>
      <c r="OVM55"/>
      <c r="OVN55"/>
      <c r="OVO55"/>
      <c r="OVP55"/>
      <c r="OVQ55"/>
      <c r="OVR55"/>
      <c r="OVS55"/>
      <c r="OVT55"/>
      <c r="OVU55"/>
      <c r="OVV55"/>
      <c r="OVW55"/>
      <c r="OVX55"/>
      <c r="OVY55"/>
      <c r="OVZ55"/>
      <c r="OWA55"/>
      <c r="OWB55"/>
      <c r="OWC55"/>
      <c r="OWD55"/>
      <c r="OWE55"/>
      <c r="OWF55"/>
      <c r="OWG55"/>
      <c r="OWH55"/>
      <c r="OWI55"/>
      <c r="OWJ55"/>
      <c r="OWK55"/>
      <c r="OWL55"/>
      <c r="OWM55"/>
      <c r="OWN55"/>
      <c r="OWO55"/>
      <c r="OWP55"/>
      <c r="OWQ55"/>
      <c r="OWR55"/>
      <c r="OWS55"/>
      <c r="OWT55"/>
      <c r="OWU55"/>
      <c r="OWV55"/>
      <c r="OWW55"/>
      <c r="OWX55"/>
      <c r="OWY55"/>
      <c r="OWZ55"/>
      <c r="OXA55"/>
      <c r="OXB55"/>
      <c r="OXC55"/>
      <c r="OXD55"/>
      <c r="OXE55"/>
      <c r="OXF55"/>
      <c r="OXG55"/>
      <c r="OXH55"/>
      <c r="OXI55"/>
      <c r="OXJ55"/>
      <c r="OXK55"/>
      <c r="OXL55"/>
      <c r="OXM55"/>
      <c r="OXN55"/>
      <c r="OXO55"/>
      <c r="OXP55"/>
      <c r="OXQ55"/>
      <c r="OXR55"/>
      <c r="OXS55"/>
      <c r="OXT55"/>
      <c r="OXU55"/>
      <c r="OXV55"/>
      <c r="OXW55"/>
      <c r="OXX55"/>
      <c r="OXY55"/>
      <c r="OXZ55"/>
      <c r="OYA55"/>
      <c r="OYB55"/>
      <c r="OYC55"/>
      <c r="OYD55"/>
      <c r="OYE55"/>
      <c r="OYF55"/>
      <c r="OYG55"/>
      <c r="OYH55"/>
      <c r="OYI55"/>
      <c r="OYJ55"/>
      <c r="OYK55"/>
      <c r="OYL55"/>
      <c r="OYM55"/>
      <c r="OYN55"/>
      <c r="OYO55"/>
      <c r="OYP55"/>
      <c r="OYQ55"/>
      <c r="OYR55"/>
      <c r="OYS55"/>
      <c r="OYT55"/>
      <c r="OYU55"/>
      <c r="OYV55"/>
      <c r="OYW55"/>
      <c r="OYX55"/>
      <c r="OYY55"/>
      <c r="OYZ55"/>
      <c r="OZA55"/>
      <c r="OZB55"/>
      <c r="OZC55"/>
      <c r="OZD55"/>
      <c r="OZE55"/>
      <c r="OZF55"/>
      <c r="OZG55"/>
      <c r="OZH55"/>
      <c r="OZI55"/>
      <c r="OZJ55"/>
      <c r="OZK55"/>
      <c r="OZL55"/>
      <c r="OZM55"/>
      <c r="OZN55"/>
      <c r="OZO55"/>
      <c r="OZP55"/>
      <c r="OZQ55"/>
      <c r="OZR55"/>
      <c r="OZS55"/>
      <c r="OZT55"/>
      <c r="OZU55"/>
      <c r="OZV55"/>
      <c r="OZW55"/>
      <c r="OZX55"/>
      <c r="OZY55"/>
      <c r="OZZ55"/>
      <c r="PAA55"/>
      <c r="PAB55"/>
      <c r="PAC55"/>
      <c r="PAD55"/>
      <c r="PAE55"/>
      <c r="PAF55"/>
      <c r="PAG55"/>
      <c r="PAH55"/>
      <c r="PAI55"/>
      <c r="PAJ55"/>
      <c r="PAK55"/>
      <c r="PAL55"/>
      <c r="PAM55"/>
      <c r="PAN55"/>
      <c r="PAO55"/>
      <c r="PAP55"/>
      <c r="PAQ55"/>
      <c r="PAR55"/>
      <c r="PAS55"/>
      <c r="PAT55"/>
      <c r="PAU55"/>
      <c r="PAV55"/>
      <c r="PAW55"/>
      <c r="PAX55"/>
      <c r="PAY55"/>
      <c r="PAZ55"/>
      <c r="PBA55"/>
      <c r="PBB55"/>
      <c r="PBC55"/>
      <c r="PBD55"/>
      <c r="PBE55"/>
      <c r="PBF55"/>
      <c r="PBG55"/>
      <c r="PBH55"/>
      <c r="PBI55"/>
      <c r="PBJ55"/>
      <c r="PBK55"/>
      <c r="PBL55"/>
      <c r="PBM55"/>
      <c r="PBN55"/>
      <c r="PBO55"/>
      <c r="PBP55"/>
      <c r="PBQ55"/>
      <c r="PBR55"/>
      <c r="PBS55"/>
      <c r="PBT55"/>
      <c r="PBU55"/>
      <c r="PBV55"/>
      <c r="PBW55"/>
      <c r="PBX55"/>
      <c r="PBY55"/>
      <c r="PBZ55"/>
      <c r="PCA55"/>
      <c r="PCB55"/>
      <c r="PCC55"/>
      <c r="PCD55"/>
      <c r="PCE55"/>
      <c r="PCF55"/>
      <c r="PCG55"/>
      <c r="PCH55"/>
      <c r="PCI55"/>
      <c r="PCJ55"/>
      <c r="PCK55"/>
      <c r="PCL55"/>
      <c r="PCM55"/>
      <c r="PCN55"/>
      <c r="PCO55"/>
      <c r="PCP55"/>
      <c r="PCQ55"/>
      <c r="PCR55"/>
      <c r="PCS55"/>
      <c r="PCT55"/>
      <c r="PCU55"/>
      <c r="PCV55"/>
      <c r="PCW55"/>
      <c r="PCX55"/>
      <c r="PCY55"/>
      <c r="PCZ55"/>
      <c r="PDA55"/>
      <c r="PDB55"/>
      <c r="PDC55"/>
      <c r="PDD55"/>
      <c r="PDE55"/>
      <c r="PDF55"/>
      <c r="PDG55"/>
      <c r="PDH55"/>
      <c r="PDI55"/>
      <c r="PDJ55"/>
      <c r="PDK55"/>
      <c r="PDL55"/>
      <c r="PDM55"/>
      <c r="PDN55"/>
      <c r="PDO55"/>
      <c r="PDP55"/>
      <c r="PDQ55"/>
      <c r="PDR55"/>
      <c r="PDS55"/>
      <c r="PDT55"/>
      <c r="PDU55"/>
      <c r="PDV55"/>
      <c r="PDW55"/>
      <c r="PDX55"/>
      <c r="PDY55"/>
      <c r="PDZ55"/>
      <c r="PEA55"/>
      <c r="PEB55"/>
      <c r="PEC55"/>
      <c r="PED55"/>
      <c r="PEE55"/>
      <c r="PEF55"/>
      <c r="PEG55"/>
      <c r="PEH55"/>
      <c r="PEI55"/>
      <c r="PEJ55"/>
      <c r="PEK55"/>
      <c r="PEL55"/>
      <c r="PEM55"/>
      <c r="PEN55"/>
      <c r="PEO55"/>
      <c r="PEP55"/>
      <c r="PEQ55"/>
      <c r="PER55"/>
      <c r="PES55"/>
      <c r="PET55"/>
      <c r="PEU55"/>
      <c r="PEV55"/>
      <c r="PEW55"/>
      <c r="PEX55"/>
      <c r="PEY55"/>
      <c r="PEZ55"/>
      <c r="PFA55"/>
      <c r="PFB55"/>
      <c r="PFC55"/>
      <c r="PFD55"/>
      <c r="PFE55"/>
      <c r="PFF55"/>
      <c r="PFG55"/>
      <c r="PFH55"/>
      <c r="PFI55"/>
      <c r="PFJ55"/>
      <c r="PFK55"/>
      <c r="PFL55"/>
      <c r="PFM55"/>
      <c r="PFN55"/>
      <c r="PFO55"/>
      <c r="PFP55"/>
      <c r="PFQ55"/>
      <c r="PFR55"/>
      <c r="PFS55"/>
      <c r="PFT55"/>
      <c r="PFU55"/>
      <c r="PFV55"/>
      <c r="PFW55"/>
      <c r="PFX55"/>
      <c r="PFY55"/>
      <c r="PFZ55"/>
      <c r="PGA55"/>
      <c r="PGB55"/>
      <c r="PGC55"/>
      <c r="PGD55"/>
      <c r="PGE55"/>
      <c r="PGF55"/>
      <c r="PGG55"/>
      <c r="PGH55"/>
      <c r="PGI55"/>
      <c r="PGJ55"/>
      <c r="PGK55"/>
      <c r="PGL55"/>
      <c r="PGM55"/>
      <c r="PGN55"/>
      <c r="PGO55"/>
      <c r="PGP55"/>
      <c r="PGQ55"/>
      <c r="PGR55"/>
      <c r="PGS55"/>
      <c r="PGT55"/>
      <c r="PGU55"/>
      <c r="PGV55"/>
      <c r="PGW55"/>
      <c r="PGX55"/>
      <c r="PGY55"/>
      <c r="PGZ55"/>
      <c r="PHA55"/>
      <c r="PHB55"/>
      <c r="PHC55"/>
      <c r="PHD55"/>
      <c r="PHE55"/>
      <c r="PHF55"/>
      <c r="PHG55"/>
      <c r="PHH55"/>
      <c r="PHI55"/>
      <c r="PHJ55"/>
      <c r="PHK55"/>
      <c r="PHL55"/>
      <c r="PHM55"/>
      <c r="PHN55"/>
      <c r="PHO55"/>
      <c r="PHP55"/>
      <c r="PHQ55"/>
      <c r="PHR55"/>
      <c r="PHS55"/>
      <c r="PHT55"/>
      <c r="PHU55"/>
      <c r="PHV55"/>
      <c r="PHW55"/>
      <c r="PHX55"/>
      <c r="PHY55"/>
      <c r="PHZ55"/>
      <c r="PIA55"/>
      <c r="PIB55"/>
      <c r="PIC55"/>
      <c r="PID55"/>
      <c r="PIE55"/>
      <c r="PIF55"/>
      <c r="PIG55"/>
      <c r="PIH55"/>
      <c r="PII55"/>
      <c r="PIJ55"/>
      <c r="PIK55"/>
      <c r="PIL55"/>
      <c r="PIM55"/>
      <c r="PIN55"/>
      <c r="PIO55"/>
      <c r="PIP55"/>
      <c r="PIQ55"/>
      <c r="PIR55"/>
      <c r="PIS55"/>
      <c r="PIT55"/>
      <c r="PIU55"/>
      <c r="PIV55"/>
      <c r="PIW55"/>
      <c r="PIX55"/>
      <c r="PIY55"/>
      <c r="PIZ55"/>
      <c r="PJA55"/>
      <c r="PJB55"/>
      <c r="PJC55"/>
      <c r="PJD55"/>
      <c r="PJE55"/>
      <c r="PJF55"/>
      <c r="PJG55"/>
      <c r="PJH55"/>
      <c r="PJI55"/>
      <c r="PJJ55"/>
      <c r="PJK55"/>
      <c r="PJL55"/>
      <c r="PJM55"/>
      <c r="PJN55"/>
      <c r="PJO55"/>
      <c r="PJP55"/>
      <c r="PJQ55"/>
      <c r="PJR55"/>
      <c r="PJS55"/>
      <c r="PJT55"/>
      <c r="PJU55"/>
      <c r="PJV55"/>
      <c r="PJW55"/>
      <c r="PJX55"/>
      <c r="PJY55"/>
      <c r="PJZ55"/>
      <c r="PKA55"/>
      <c r="PKB55"/>
      <c r="PKC55"/>
      <c r="PKD55"/>
      <c r="PKE55"/>
      <c r="PKF55"/>
      <c r="PKG55"/>
      <c r="PKH55"/>
      <c r="PKI55"/>
      <c r="PKJ55"/>
      <c r="PKK55"/>
      <c r="PKL55"/>
      <c r="PKM55"/>
      <c r="PKN55"/>
      <c r="PKO55"/>
      <c r="PKP55"/>
      <c r="PKQ55"/>
      <c r="PKR55"/>
      <c r="PKS55"/>
      <c r="PKT55"/>
      <c r="PKU55"/>
      <c r="PKV55"/>
      <c r="PKW55"/>
      <c r="PKX55"/>
      <c r="PKY55"/>
      <c r="PKZ55"/>
      <c r="PLA55"/>
      <c r="PLB55"/>
      <c r="PLC55"/>
      <c r="PLD55"/>
      <c r="PLE55"/>
      <c r="PLF55"/>
      <c r="PLG55"/>
      <c r="PLH55"/>
      <c r="PLI55"/>
      <c r="PLJ55"/>
      <c r="PLK55"/>
      <c r="PLL55"/>
      <c r="PLM55"/>
      <c r="PLN55"/>
      <c r="PLO55"/>
      <c r="PLP55"/>
      <c r="PLQ55"/>
      <c r="PLR55"/>
      <c r="PLS55"/>
      <c r="PLT55"/>
      <c r="PLU55"/>
      <c r="PLV55"/>
      <c r="PLW55"/>
      <c r="PLX55"/>
      <c r="PLY55"/>
      <c r="PLZ55"/>
      <c r="PMA55"/>
      <c r="PMB55"/>
      <c r="PMC55"/>
      <c r="PMD55"/>
      <c r="PME55"/>
      <c r="PMF55"/>
      <c r="PMG55"/>
      <c r="PMH55"/>
      <c r="PMI55"/>
      <c r="PMJ55"/>
      <c r="PMK55"/>
      <c r="PML55"/>
      <c r="PMM55"/>
      <c r="PMN55"/>
      <c r="PMO55"/>
      <c r="PMP55"/>
      <c r="PMQ55"/>
      <c r="PMR55"/>
      <c r="PMS55"/>
      <c r="PMT55"/>
      <c r="PMU55"/>
      <c r="PMV55"/>
      <c r="PMW55"/>
      <c r="PMX55"/>
      <c r="PMY55"/>
      <c r="PMZ55"/>
      <c r="PNA55"/>
      <c r="PNB55"/>
      <c r="PNC55"/>
      <c r="PND55"/>
      <c r="PNE55"/>
      <c r="PNF55"/>
      <c r="PNG55"/>
      <c r="PNH55"/>
      <c r="PNI55"/>
      <c r="PNJ55"/>
      <c r="PNK55"/>
      <c r="PNL55"/>
      <c r="PNM55"/>
      <c r="PNN55"/>
      <c r="PNO55"/>
      <c r="PNP55"/>
      <c r="PNQ55"/>
      <c r="PNR55"/>
      <c r="PNS55"/>
      <c r="PNT55"/>
      <c r="PNU55"/>
      <c r="PNV55"/>
      <c r="PNW55"/>
      <c r="PNX55"/>
      <c r="PNY55"/>
      <c r="PNZ55"/>
      <c r="POA55"/>
      <c r="POB55"/>
      <c r="POC55"/>
      <c r="POD55"/>
      <c r="POE55"/>
      <c r="POF55"/>
      <c r="POG55"/>
      <c r="POH55"/>
      <c r="POI55"/>
      <c r="POJ55"/>
      <c r="POK55"/>
      <c r="POL55"/>
      <c r="POM55"/>
      <c r="PON55"/>
      <c r="POO55"/>
      <c r="POP55"/>
      <c r="POQ55"/>
      <c r="POR55"/>
      <c r="POS55"/>
      <c r="POT55"/>
      <c r="POU55"/>
      <c r="POV55"/>
      <c r="POW55"/>
      <c r="POX55"/>
      <c r="POY55"/>
      <c r="POZ55"/>
      <c r="PPA55"/>
      <c r="PPB55"/>
      <c r="PPC55"/>
      <c r="PPD55"/>
      <c r="PPE55"/>
      <c r="PPF55"/>
      <c r="PPG55"/>
      <c r="PPH55"/>
      <c r="PPI55"/>
      <c r="PPJ55"/>
      <c r="PPK55"/>
      <c r="PPL55"/>
      <c r="PPM55"/>
      <c r="PPN55"/>
      <c r="PPO55"/>
      <c r="PPP55"/>
      <c r="PPQ55"/>
      <c r="PPR55"/>
      <c r="PPS55"/>
      <c r="PPT55"/>
      <c r="PPU55"/>
      <c r="PPV55"/>
      <c r="PPW55"/>
      <c r="PPX55"/>
      <c r="PPY55"/>
      <c r="PPZ55"/>
      <c r="PQA55"/>
      <c r="PQB55"/>
      <c r="PQC55"/>
      <c r="PQD55"/>
      <c r="PQE55"/>
      <c r="PQF55"/>
      <c r="PQG55"/>
      <c r="PQH55"/>
      <c r="PQI55"/>
      <c r="PQJ55"/>
      <c r="PQK55"/>
      <c r="PQL55"/>
      <c r="PQM55"/>
      <c r="PQN55"/>
      <c r="PQO55"/>
      <c r="PQP55"/>
      <c r="PQQ55"/>
      <c r="PQR55"/>
      <c r="PQS55"/>
      <c r="PQT55"/>
      <c r="PQU55"/>
      <c r="PQV55"/>
      <c r="PQW55"/>
      <c r="PQX55"/>
      <c r="PQY55"/>
      <c r="PQZ55"/>
      <c r="PRA55"/>
      <c r="PRB55"/>
      <c r="PRC55"/>
      <c r="PRD55"/>
      <c r="PRE55"/>
      <c r="PRF55"/>
      <c r="PRG55"/>
      <c r="PRH55"/>
      <c r="PRI55"/>
      <c r="PRJ55"/>
      <c r="PRK55"/>
      <c r="PRL55"/>
      <c r="PRM55"/>
      <c r="PRN55"/>
      <c r="PRO55"/>
      <c r="PRP55"/>
      <c r="PRQ55"/>
      <c r="PRR55"/>
      <c r="PRS55"/>
      <c r="PRT55"/>
      <c r="PRU55"/>
      <c r="PRV55"/>
      <c r="PRW55"/>
      <c r="PRX55"/>
      <c r="PRY55"/>
      <c r="PRZ55"/>
      <c r="PSA55"/>
      <c r="PSB55"/>
      <c r="PSC55"/>
      <c r="PSD55"/>
      <c r="PSE55"/>
      <c r="PSF55"/>
      <c r="PSG55"/>
      <c r="PSH55"/>
      <c r="PSI55"/>
      <c r="PSJ55"/>
      <c r="PSK55"/>
      <c r="PSL55"/>
      <c r="PSM55"/>
      <c r="PSN55"/>
      <c r="PSO55"/>
      <c r="PSP55"/>
      <c r="PSQ55"/>
      <c r="PSR55"/>
      <c r="PSS55"/>
      <c r="PST55"/>
      <c r="PSU55"/>
      <c r="PSV55"/>
      <c r="PSW55"/>
      <c r="PSX55"/>
      <c r="PSY55"/>
      <c r="PSZ55"/>
      <c r="PTA55"/>
      <c r="PTB55"/>
      <c r="PTC55"/>
      <c r="PTD55"/>
      <c r="PTE55"/>
      <c r="PTF55"/>
      <c r="PTG55"/>
      <c r="PTH55"/>
      <c r="PTI55"/>
      <c r="PTJ55"/>
      <c r="PTK55"/>
      <c r="PTL55"/>
      <c r="PTM55"/>
      <c r="PTN55"/>
      <c r="PTO55"/>
      <c r="PTP55"/>
      <c r="PTQ55"/>
      <c r="PTR55"/>
      <c r="PTS55"/>
      <c r="PTT55"/>
      <c r="PTU55"/>
      <c r="PTV55"/>
      <c r="PTW55"/>
      <c r="PTX55"/>
      <c r="PTY55"/>
      <c r="PTZ55"/>
      <c r="PUA55"/>
      <c r="PUB55"/>
      <c r="PUC55"/>
      <c r="PUD55"/>
      <c r="PUE55"/>
      <c r="PUF55"/>
      <c r="PUG55"/>
      <c r="PUH55"/>
      <c r="PUI55"/>
      <c r="PUJ55"/>
      <c r="PUK55"/>
      <c r="PUL55"/>
      <c r="PUM55"/>
      <c r="PUN55"/>
      <c r="PUO55"/>
      <c r="PUP55"/>
      <c r="PUQ55"/>
      <c r="PUR55"/>
      <c r="PUS55"/>
      <c r="PUT55"/>
      <c r="PUU55"/>
      <c r="PUV55"/>
      <c r="PUW55"/>
      <c r="PUX55"/>
      <c r="PUY55"/>
      <c r="PUZ55"/>
      <c r="PVA55"/>
      <c r="PVB55"/>
      <c r="PVC55"/>
      <c r="PVD55"/>
      <c r="PVE55"/>
      <c r="PVF55"/>
      <c r="PVG55"/>
      <c r="PVH55"/>
      <c r="PVI55"/>
      <c r="PVJ55"/>
      <c r="PVK55"/>
      <c r="PVL55"/>
      <c r="PVM55"/>
      <c r="PVN55"/>
      <c r="PVO55"/>
      <c r="PVP55"/>
      <c r="PVQ55"/>
      <c r="PVR55"/>
      <c r="PVS55"/>
      <c r="PVT55"/>
      <c r="PVU55"/>
      <c r="PVV55"/>
      <c r="PVW55"/>
      <c r="PVX55"/>
      <c r="PVY55"/>
      <c r="PVZ55"/>
      <c r="PWA55"/>
      <c r="PWB55"/>
      <c r="PWC55"/>
      <c r="PWD55"/>
      <c r="PWE55"/>
      <c r="PWF55"/>
      <c r="PWG55"/>
      <c r="PWH55"/>
      <c r="PWI55"/>
      <c r="PWJ55"/>
      <c r="PWK55"/>
      <c r="PWL55"/>
      <c r="PWM55"/>
      <c r="PWN55"/>
      <c r="PWO55"/>
      <c r="PWP55"/>
      <c r="PWQ55"/>
      <c r="PWR55"/>
      <c r="PWS55"/>
      <c r="PWT55"/>
      <c r="PWU55"/>
      <c r="PWV55"/>
      <c r="PWW55"/>
      <c r="PWX55"/>
      <c r="PWY55"/>
      <c r="PWZ55"/>
      <c r="PXA55"/>
      <c r="PXB55"/>
      <c r="PXC55"/>
      <c r="PXD55"/>
      <c r="PXE55"/>
      <c r="PXF55"/>
      <c r="PXG55"/>
      <c r="PXH55"/>
      <c r="PXI55"/>
      <c r="PXJ55"/>
      <c r="PXK55"/>
      <c r="PXL55"/>
      <c r="PXM55"/>
      <c r="PXN55"/>
      <c r="PXO55"/>
      <c r="PXP55"/>
      <c r="PXQ55"/>
      <c r="PXR55"/>
      <c r="PXS55"/>
      <c r="PXT55"/>
      <c r="PXU55"/>
      <c r="PXV55"/>
      <c r="PXW55"/>
      <c r="PXX55"/>
      <c r="PXY55"/>
      <c r="PXZ55"/>
      <c r="PYA55"/>
      <c r="PYB55"/>
      <c r="PYC55"/>
      <c r="PYD55"/>
      <c r="PYE55"/>
      <c r="PYF55"/>
      <c r="PYG55"/>
      <c r="PYH55"/>
      <c r="PYI55"/>
      <c r="PYJ55"/>
      <c r="PYK55"/>
      <c r="PYL55"/>
      <c r="PYM55"/>
      <c r="PYN55"/>
      <c r="PYO55"/>
      <c r="PYP55"/>
      <c r="PYQ55"/>
      <c r="PYR55"/>
      <c r="PYS55"/>
      <c r="PYT55"/>
      <c r="PYU55"/>
      <c r="PYV55"/>
      <c r="PYW55"/>
      <c r="PYX55"/>
      <c r="PYY55"/>
      <c r="PYZ55"/>
      <c r="PZA55"/>
      <c r="PZB55"/>
      <c r="PZC55"/>
      <c r="PZD55"/>
      <c r="PZE55"/>
      <c r="PZF55"/>
      <c r="PZG55"/>
      <c r="PZH55"/>
      <c r="PZI55"/>
      <c r="PZJ55"/>
      <c r="PZK55"/>
      <c r="PZL55"/>
      <c r="PZM55"/>
      <c r="PZN55"/>
      <c r="PZO55"/>
      <c r="PZP55"/>
      <c r="PZQ55"/>
      <c r="PZR55"/>
      <c r="PZS55"/>
      <c r="PZT55"/>
      <c r="PZU55"/>
      <c r="PZV55"/>
      <c r="PZW55"/>
      <c r="PZX55"/>
      <c r="PZY55"/>
      <c r="PZZ55"/>
      <c r="QAA55"/>
      <c r="QAB55"/>
      <c r="QAC55"/>
      <c r="QAD55"/>
      <c r="QAE55"/>
      <c r="QAF55"/>
      <c r="QAG55"/>
      <c r="QAH55"/>
      <c r="QAI55"/>
      <c r="QAJ55"/>
      <c r="QAK55"/>
      <c r="QAL55"/>
      <c r="QAM55"/>
      <c r="QAN55"/>
      <c r="QAO55"/>
      <c r="QAP55"/>
      <c r="QAQ55"/>
      <c r="QAR55"/>
      <c r="QAS55"/>
      <c r="QAT55"/>
      <c r="QAU55"/>
      <c r="QAV55"/>
      <c r="QAW55"/>
      <c r="QAX55"/>
      <c r="QAY55"/>
      <c r="QAZ55"/>
      <c r="QBA55"/>
      <c r="QBB55"/>
      <c r="QBC55"/>
      <c r="QBD55"/>
      <c r="QBE55"/>
      <c r="QBF55"/>
      <c r="QBG55"/>
      <c r="QBH55"/>
      <c r="QBI55"/>
      <c r="QBJ55"/>
      <c r="QBK55"/>
      <c r="QBL55"/>
      <c r="QBM55"/>
      <c r="QBN55"/>
      <c r="QBO55"/>
      <c r="QBP55"/>
      <c r="QBQ55"/>
      <c r="QBR55"/>
      <c r="QBS55"/>
      <c r="QBT55"/>
      <c r="QBU55"/>
      <c r="QBV55"/>
      <c r="QBW55"/>
      <c r="QBX55"/>
      <c r="QBY55"/>
      <c r="QBZ55"/>
      <c r="QCA55"/>
      <c r="QCB55"/>
      <c r="QCC55"/>
      <c r="QCD55"/>
      <c r="QCE55"/>
      <c r="QCF55"/>
      <c r="QCG55"/>
      <c r="QCH55"/>
      <c r="QCI55"/>
      <c r="QCJ55"/>
      <c r="QCK55"/>
      <c r="QCL55"/>
      <c r="QCM55"/>
      <c r="QCN55"/>
      <c r="QCO55"/>
      <c r="QCP55"/>
      <c r="QCQ55"/>
      <c r="QCR55"/>
      <c r="QCS55"/>
      <c r="QCT55"/>
      <c r="QCU55"/>
      <c r="QCV55"/>
      <c r="QCW55"/>
      <c r="QCX55"/>
      <c r="QCY55"/>
      <c r="QCZ55"/>
      <c r="QDA55"/>
      <c r="QDB55"/>
      <c r="QDC55"/>
      <c r="QDD55"/>
      <c r="QDE55"/>
      <c r="QDF55"/>
      <c r="QDG55"/>
      <c r="QDH55"/>
      <c r="QDI55"/>
      <c r="QDJ55"/>
      <c r="QDK55"/>
      <c r="QDL55"/>
      <c r="QDM55"/>
      <c r="QDN55"/>
      <c r="QDO55"/>
      <c r="QDP55"/>
      <c r="QDQ55"/>
      <c r="QDR55"/>
      <c r="QDS55"/>
      <c r="QDT55"/>
      <c r="QDU55"/>
      <c r="QDV55"/>
      <c r="QDW55"/>
      <c r="QDX55"/>
      <c r="QDY55"/>
      <c r="QDZ55"/>
      <c r="QEA55"/>
      <c r="QEB55"/>
      <c r="QEC55"/>
      <c r="QED55"/>
      <c r="QEE55"/>
      <c r="QEF55"/>
      <c r="QEG55"/>
      <c r="QEH55"/>
      <c r="QEI55"/>
      <c r="QEJ55"/>
      <c r="QEK55"/>
      <c r="QEL55"/>
      <c r="QEM55"/>
      <c r="QEN55"/>
      <c r="QEO55"/>
      <c r="QEP55"/>
      <c r="QEQ55"/>
      <c r="QER55"/>
      <c r="QES55"/>
      <c r="QET55"/>
      <c r="QEU55"/>
      <c r="QEV55"/>
      <c r="QEW55"/>
      <c r="QEX55"/>
      <c r="QEY55"/>
      <c r="QEZ55"/>
      <c r="QFA55"/>
      <c r="QFB55"/>
      <c r="QFC55"/>
      <c r="QFD55"/>
      <c r="QFE55"/>
      <c r="QFF55"/>
      <c r="QFG55"/>
      <c r="QFH55"/>
      <c r="QFI55"/>
      <c r="QFJ55"/>
      <c r="QFK55"/>
      <c r="QFL55"/>
      <c r="QFM55"/>
      <c r="QFN55"/>
      <c r="QFO55"/>
      <c r="QFP55"/>
      <c r="QFQ55"/>
      <c r="QFR55"/>
      <c r="QFS55"/>
      <c r="QFT55"/>
      <c r="QFU55"/>
      <c r="QFV55"/>
      <c r="QFW55"/>
      <c r="QFX55"/>
      <c r="QFY55"/>
      <c r="QFZ55"/>
      <c r="QGA55"/>
      <c r="QGB55"/>
      <c r="QGC55"/>
      <c r="QGD55"/>
      <c r="QGE55"/>
      <c r="QGF55"/>
      <c r="QGG55"/>
      <c r="QGH55"/>
      <c r="QGI55"/>
      <c r="QGJ55"/>
      <c r="QGK55"/>
      <c r="QGL55"/>
      <c r="QGM55"/>
      <c r="QGN55"/>
      <c r="QGO55"/>
      <c r="QGP55"/>
      <c r="QGQ55"/>
      <c r="QGR55"/>
      <c r="QGS55"/>
      <c r="QGT55"/>
      <c r="QGU55"/>
      <c r="QGV55"/>
      <c r="QGW55"/>
      <c r="QGX55"/>
      <c r="QGY55"/>
      <c r="QGZ55"/>
      <c r="QHA55"/>
      <c r="QHB55"/>
      <c r="QHC55"/>
      <c r="QHD55"/>
      <c r="QHE55"/>
      <c r="QHF55"/>
      <c r="QHG55"/>
      <c r="QHH55"/>
      <c r="QHI55"/>
      <c r="QHJ55"/>
      <c r="QHK55"/>
      <c r="QHL55"/>
      <c r="QHM55"/>
      <c r="QHN55"/>
      <c r="QHO55"/>
      <c r="QHP55"/>
      <c r="QHQ55"/>
      <c r="QHR55"/>
      <c r="QHS55"/>
      <c r="QHT55"/>
      <c r="QHU55"/>
      <c r="QHV55"/>
      <c r="QHW55"/>
      <c r="QHX55"/>
      <c r="QHY55"/>
      <c r="QHZ55"/>
      <c r="QIA55"/>
      <c r="QIB55"/>
      <c r="QIC55"/>
      <c r="QID55"/>
      <c r="QIE55"/>
      <c r="QIF55"/>
      <c r="QIG55"/>
      <c r="QIH55"/>
      <c r="QII55"/>
      <c r="QIJ55"/>
      <c r="QIK55"/>
      <c r="QIL55"/>
      <c r="QIM55"/>
      <c r="QIN55"/>
      <c r="QIO55"/>
      <c r="QIP55"/>
      <c r="QIQ55"/>
      <c r="QIR55"/>
      <c r="QIS55"/>
      <c r="QIT55"/>
      <c r="QIU55"/>
      <c r="QIV55"/>
      <c r="QIW55"/>
      <c r="QIX55"/>
      <c r="QIY55"/>
      <c r="QIZ55"/>
      <c r="QJA55"/>
      <c r="QJB55"/>
      <c r="QJC55"/>
      <c r="QJD55"/>
      <c r="QJE55"/>
      <c r="QJF55"/>
      <c r="QJG55"/>
      <c r="QJH55"/>
      <c r="QJI55"/>
      <c r="QJJ55"/>
      <c r="QJK55"/>
      <c r="QJL55"/>
      <c r="QJM55"/>
      <c r="QJN55"/>
      <c r="QJO55"/>
      <c r="QJP55"/>
      <c r="QJQ55"/>
      <c r="QJR55"/>
      <c r="QJS55"/>
      <c r="QJT55"/>
      <c r="QJU55"/>
      <c r="QJV55"/>
      <c r="QJW55"/>
      <c r="QJX55"/>
      <c r="QJY55"/>
      <c r="QJZ55"/>
      <c r="QKA55"/>
      <c r="QKB55"/>
      <c r="QKC55"/>
      <c r="QKD55"/>
      <c r="QKE55"/>
      <c r="QKF55"/>
      <c r="QKG55"/>
      <c r="QKH55"/>
      <c r="QKI55"/>
      <c r="QKJ55"/>
      <c r="QKK55"/>
      <c r="QKL55"/>
      <c r="QKM55"/>
      <c r="QKN55"/>
      <c r="QKO55"/>
      <c r="QKP55"/>
      <c r="QKQ55"/>
      <c r="QKR55"/>
      <c r="QKS55"/>
      <c r="QKT55"/>
      <c r="QKU55"/>
      <c r="QKV55"/>
      <c r="QKW55"/>
      <c r="QKX55"/>
      <c r="QKY55"/>
      <c r="QKZ55"/>
      <c r="QLA55"/>
      <c r="QLB55"/>
      <c r="QLC55"/>
      <c r="QLD55"/>
      <c r="QLE55"/>
      <c r="QLF55"/>
      <c r="QLG55"/>
      <c r="QLH55"/>
      <c r="QLI55"/>
      <c r="QLJ55"/>
      <c r="QLK55"/>
      <c r="QLL55"/>
      <c r="QLM55"/>
      <c r="QLN55"/>
      <c r="QLO55"/>
      <c r="QLP55"/>
      <c r="QLQ55"/>
      <c r="QLR55"/>
      <c r="QLS55"/>
      <c r="QLT55"/>
      <c r="QLU55"/>
      <c r="QLV55"/>
      <c r="QLW55"/>
      <c r="QLX55"/>
      <c r="QLY55"/>
      <c r="QLZ55"/>
      <c r="QMA55"/>
      <c r="QMB55"/>
      <c r="QMC55"/>
      <c r="QMD55"/>
      <c r="QME55"/>
      <c r="QMF55"/>
      <c r="QMG55"/>
      <c r="QMH55"/>
      <c r="QMI55"/>
      <c r="QMJ55"/>
      <c r="QMK55"/>
      <c r="QML55"/>
      <c r="QMM55"/>
      <c r="QMN55"/>
      <c r="QMO55"/>
      <c r="QMP55"/>
      <c r="QMQ55"/>
      <c r="QMR55"/>
      <c r="QMS55"/>
      <c r="QMT55"/>
      <c r="QMU55"/>
      <c r="QMV55"/>
      <c r="QMW55"/>
      <c r="QMX55"/>
      <c r="QMY55"/>
      <c r="QMZ55"/>
      <c r="QNA55"/>
      <c r="QNB55"/>
      <c r="QNC55"/>
      <c r="QND55"/>
      <c r="QNE55"/>
      <c r="QNF55"/>
      <c r="QNG55"/>
      <c r="QNH55"/>
      <c r="QNI55"/>
      <c r="QNJ55"/>
      <c r="QNK55"/>
      <c r="QNL55"/>
      <c r="QNM55"/>
      <c r="QNN55"/>
      <c r="QNO55"/>
      <c r="QNP55"/>
      <c r="QNQ55"/>
      <c r="QNR55"/>
      <c r="QNS55"/>
      <c r="QNT55"/>
      <c r="QNU55"/>
      <c r="QNV55"/>
      <c r="QNW55"/>
      <c r="QNX55"/>
      <c r="QNY55"/>
      <c r="QNZ55"/>
      <c r="QOA55"/>
      <c r="QOB55"/>
      <c r="QOC55"/>
      <c r="QOD55"/>
      <c r="QOE55"/>
      <c r="QOF55"/>
      <c r="QOG55"/>
      <c r="QOH55"/>
      <c r="QOI55"/>
      <c r="QOJ55"/>
      <c r="QOK55"/>
      <c r="QOL55"/>
      <c r="QOM55"/>
      <c r="QON55"/>
      <c r="QOO55"/>
      <c r="QOP55"/>
      <c r="QOQ55"/>
      <c r="QOR55"/>
      <c r="QOS55"/>
      <c r="QOT55"/>
      <c r="QOU55"/>
      <c r="QOV55"/>
      <c r="QOW55"/>
      <c r="QOX55"/>
      <c r="QOY55"/>
      <c r="QOZ55"/>
      <c r="QPA55"/>
      <c r="QPB55"/>
      <c r="QPC55"/>
      <c r="QPD55"/>
      <c r="QPE55"/>
      <c r="QPF55"/>
      <c r="QPG55"/>
      <c r="QPH55"/>
      <c r="QPI55"/>
      <c r="QPJ55"/>
      <c r="QPK55"/>
      <c r="QPL55"/>
      <c r="QPM55"/>
      <c r="QPN55"/>
      <c r="QPO55"/>
      <c r="QPP55"/>
      <c r="QPQ55"/>
      <c r="QPR55"/>
      <c r="QPS55"/>
      <c r="QPT55"/>
      <c r="QPU55"/>
      <c r="QPV55"/>
      <c r="QPW55"/>
      <c r="QPX55"/>
      <c r="QPY55"/>
      <c r="QPZ55"/>
      <c r="QQA55"/>
      <c r="QQB55"/>
      <c r="QQC55"/>
      <c r="QQD55"/>
      <c r="QQE55"/>
      <c r="QQF55"/>
      <c r="QQG55"/>
      <c r="QQH55"/>
      <c r="QQI55"/>
      <c r="QQJ55"/>
      <c r="QQK55"/>
      <c r="QQL55"/>
      <c r="QQM55"/>
      <c r="QQN55"/>
      <c r="QQO55"/>
      <c r="QQP55"/>
      <c r="QQQ55"/>
      <c r="QQR55"/>
      <c r="QQS55"/>
      <c r="QQT55"/>
      <c r="QQU55"/>
      <c r="QQV55"/>
      <c r="QQW55"/>
      <c r="QQX55"/>
      <c r="QQY55"/>
      <c r="QQZ55"/>
      <c r="QRA55"/>
      <c r="QRB55"/>
      <c r="QRC55"/>
      <c r="QRD55"/>
      <c r="QRE55"/>
      <c r="QRF55"/>
      <c r="QRG55"/>
      <c r="QRH55"/>
      <c r="QRI55"/>
      <c r="QRJ55"/>
      <c r="QRK55"/>
      <c r="QRL55"/>
      <c r="QRM55"/>
      <c r="QRN55"/>
      <c r="QRO55"/>
      <c r="QRP55"/>
      <c r="QRQ55"/>
      <c r="QRR55"/>
      <c r="QRS55"/>
      <c r="QRT55"/>
      <c r="QRU55"/>
      <c r="QRV55"/>
      <c r="QRW55"/>
      <c r="QRX55"/>
      <c r="QRY55"/>
      <c r="QRZ55"/>
      <c r="QSA55"/>
      <c r="QSB55"/>
      <c r="QSC55"/>
      <c r="QSD55"/>
      <c r="QSE55"/>
      <c r="QSF55"/>
      <c r="QSG55"/>
      <c r="QSH55"/>
      <c r="QSI55"/>
      <c r="QSJ55"/>
      <c r="QSK55"/>
      <c r="QSL55"/>
      <c r="QSM55"/>
      <c r="QSN55"/>
      <c r="QSO55"/>
      <c r="QSP55"/>
      <c r="QSQ55"/>
      <c r="QSR55"/>
      <c r="QSS55"/>
      <c r="QST55"/>
      <c r="QSU55"/>
      <c r="QSV55"/>
      <c r="QSW55"/>
      <c r="QSX55"/>
      <c r="QSY55"/>
      <c r="QSZ55"/>
      <c r="QTA55"/>
      <c r="QTB55"/>
      <c r="QTC55"/>
      <c r="QTD55"/>
      <c r="QTE55"/>
      <c r="QTF55"/>
      <c r="QTG55"/>
      <c r="QTH55"/>
      <c r="QTI55"/>
      <c r="QTJ55"/>
      <c r="QTK55"/>
      <c r="QTL55"/>
      <c r="QTM55"/>
      <c r="QTN55"/>
      <c r="QTO55"/>
      <c r="QTP55"/>
      <c r="QTQ55"/>
      <c r="QTR55"/>
      <c r="QTS55"/>
      <c r="QTT55"/>
      <c r="QTU55"/>
      <c r="QTV55"/>
      <c r="QTW55"/>
      <c r="QTX55"/>
      <c r="QTY55"/>
      <c r="QTZ55"/>
      <c r="QUA55"/>
      <c r="QUB55"/>
      <c r="QUC55"/>
      <c r="QUD55"/>
      <c r="QUE55"/>
      <c r="QUF55"/>
      <c r="QUG55"/>
      <c r="QUH55"/>
      <c r="QUI55"/>
      <c r="QUJ55"/>
      <c r="QUK55"/>
      <c r="QUL55"/>
      <c r="QUM55"/>
      <c r="QUN55"/>
      <c r="QUO55"/>
      <c r="QUP55"/>
      <c r="QUQ55"/>
      <c r="QUR55"/>
      <c r="QUS55"/>
      <c r="QUT55"/>
      <c r="QUU55"/>
      <c r="QUV55"/>
      <c r="QUW55"/>
      <c r="QUX55"/>
      <c r="QUY55"/>
      <c r="QUZ55"/>
      <c r="QVA55"/>
      <c r="QVB55"/>
      <c r="QVC55"/>
      <c r="QVD55"/>
      <c r="QVE55"/>
      <c r="QVF55"/>
      <c r="QVG55"/>
      <c r="QVH55"/>
      <c r="QVI55"/>
      <c r="QVJ55"/>
      <c r="QVK55"/>
      <c r="QVL55"/>
      <c r="QVM55"/>
      <c r="QVN55"/>
      <c r="QVO55"/>
      <c r="QVP55"/>
      <c r="QVQ55"/>
      <c r="QVR55"/>
      <c r="QVS55"/>
      <c r="QVT55"/>
      <c r="QVU55"/>
      <c r="QVV55"/>
      <c r="QVW55"/>
      <c r="QVX55"/>
      <c r="QVY55"/>
      <c r="QVZ55"/>
      <c r="QWA55"/>
      <c r="QWB55"/>
      <c r="QWC55"/>
      <c r="QWD55"/>
      <c r="QWE55"/>
      <c r="QWF55"/>
      <c r="QWG55"/>
      <c r="QWH55"/>
      <c r="QWI55"/>
      <c r="QWJ55"/>
      <c r="QWK55"/>
      <c r="QWL55"/>
      <c r="QWM55"/>
      <c r="QWN55"/>
      <c r="QWO55"/>
      <c r="QWP55"/>
      <c r="QWQ55"/>
      <c r="QWR55"/>
      <c r="QWS55"/>
      <c r="QWT55"/>
      <c r="QWU55"/>
      <c r="QWV55"/>
      <c r="QWW55"/>
      <c r="QWX55"/>
      <c r="QWY55"/>
      <c r="QWZ55"/>
      <c r="QXA55"/>
      <c r="QXB55"/>
      <c r="QXC55"/>
      <c r="QXD55"/>
      <c r="QXE55"/>
      <c r="QXF55"/>
      <c r="QXG55"/>
      <c r="QXH55"/>
      <c r="QXI55"/>
      <c r="QXJ55"/>
      <c r="QXK55"/>
      <c r="QXL55"/>
      <c r="QXM55"/>
      <c r="QXN55"/>
      <c r="QXO55"/>
      <c r="QXP55"/>
      <c r="QXQ55"/>
      <c r="QXR55"/>
      <c r="QXS55"/>
      <c r="QXT55"/>
      <c r="QXU55"/>
      <c r="QXV55"/>
      <c r="QXW55"/>
      <c r="QXX55"/>
      <c r="QXY55"/>
      <c r="QXZ55"/>
      <c r="QYA55"/>
      <c r="QYB55"/>
      <c r="QYC55"/>
      <c r="QYD55"/>
      <c r="QYE55"/>
      <c r="QYF55"/>
      <c r="QYG55"/>
      <c r="QYH55"/>
      <c r="QYI55"/>
      <c r="QYJ55"/>
      <c r="QYK55"/>
      <c r="QYL55"/>
      <c r="QYM55"/>
      <c r="QYN55"/>
      <c r="QYO55"/>
      <c r="QYP55"/>
      <c r="QYQ55"/>
      <c r="QYR55"/>
      <c r="QYS55"/>
      <c r="QYT55"/>
      <c r="QYU55"/>
      <c r="QYV55"/>
      <c r="QYW55"/>
      <c r="QYX55"/>
      <c r="QYY55"/>
      <c r="QYZ55"/>
      <c r="QZA55"/>
      <c r="QZB55"/>
      <c r="QZC55"/>
      <c r="QZD55"/>
      <c r="QZE55"/>
      <c r="QZF55"/>
      <c r="QZG55"/>
      <c r="QZH55"/>
      <c r="QZI55"/>
      <c r="QZJ55"/>
      <c r="QZK55"/>
      <c r="QZL55"/>
      <c r="QZM55"/>
      <c r="QZN55"/>
      <c r="QZO55"/>
      <c r="QZP55"/>
      <c r="QZQ55"/>
      <c r="QZR55"/>
      <c r="QZS55"/>
      <c r="QZT55"/>
      <c r="QZU55"/>
      <c r="QZV55"/>
      <c r="QZW55"/>
      <c r="QZX55"/>
      <c r="QZY55"/>
      <c r="QZZ55"/>
      <c r="RAA55"/>
      <c r="RAB55"/>
      <c r="RAC55"/>
      <c r="RAD55"/>
      <c r="RAE55"/>
      <c r="RAF55"/>
      <c r="RAG55"/>
      <c r="RAH55"/>
      <c r="RAI55"/>
      <c r="RAJ55"/>
      <c r="RAK55"/>
      <c r="RAL55"/>
      <c r="RAM55"/>
      <c r="RAN55"/>
      <c r="RAO55"/>
      <c r="RAP55"/>
      <c r="RAQ55"/>
      <c r="RAR55"/>
      <c r="RAS55"/>
      <c r="RAT55"/>
      <c r="RAU55"/>
      <c r="RAV55"/>
      <c r="RAW55"/>
      <c r="RAX55"/>
      <c r="RAY55"/>
      <c r="RAZ55"/>
      <c r="RBA55"/>
      <c r="RBB55"/>
      <c r="RBC55"/>
      <c r="RBD55"/>
      <c r="RBE55"/>
      <c r="RBF55"/>
      <c r="RBG55"/>
      <c r="RBH55"/>
      <c r="RBI55"/>
      <c r="RBJ55"/>
      <c r="RBK55"/>
      <c r="RBL55"/>
      <c r="RBM55"/>
      <c r="RBN55"/>
      <c r="RBO55"/>
      <c r="RBP55"/>
      <c r="RBQ55"/>
      <c r="RBR55"/>
      <c r="RBS55"/>
      <c r="RBT55"/>
      <c r="RBU55"/>
      <c r="RBV55"/>
      <c r="RBW55"/>
      <c r="RBX55"/>
      <c r="RBY55"/>
      <c r="RBZ55"/>
      <c r="RCA55"/>
      <c r="RCB55"/>
      <c r="RCC55"/>
      <c r="RCD55"/>
      <c r="RCE55"/>
      <c r="RCF55"/>
      <c r="RCG55"/>
      <c r="RCH55"/>
      <c r="RCI55"/>
      <c r="RCJ55"/>
      <c r="RCK55"/>
      <c r="RCL55"/>
      <c r="RCM55"/>
      <c r="RCN55"/>
      <c r="RCO55"/>
      <c r="RCP55"/>
      <c r="RCQ55"/>
      <c r="RCR55"/>
      <c r="RCS55"/>
      <c r="RCT55"/>
      <c r="RCU55"/>
      <c r="RCV55"/>
      <c r="RCW55"/>
      <c r="RCX55"/>
      <c r="RCY55"/>
      <c r="RCZ55"/>
      <c r="RDA55"/>
      <c r="RDB55"/>
      <c r="RDC55"/>
      <c r="RDD55"/>
      <c r="RDE55"/>
      <c r="RDF55"/>
      <c r="RDG55"/>
      <c r="RDH55"/>
      <c r="RDI55"/>
      <c r="RDJ55"/>
      <c r="RDK55"/>
      <c r="RDL55"/>
      <c r="RDM55"/>
      <c r="RDN55"/>
      <c r="RDO55"/>
      <c r="RDP55"/>
      <c r="RDQ55"/>
      <c r="RDR55"/>
      <c r="RDS55"/>
      <c r="RDT55"/>
      <c r="RDU55"/>
      <c r="RDV55"/>
      <c r="RDW55"/>
      <c r="RDX55"/>
      <c r="RDY55"/>
      <c r="RDZ55"/>
      <c r="REA55"/>
      <c r="REB55"/>
      <c r="REC55"/>
      <c r="RED55"/>
      <c r="REE55"/>
      <c r="REF55"/>
      <c r="REG55"/>
      <c r="REH55"/>
      <c r="REI55"/>
      <c r="REJ55"/>
      <c r="REK55"/>
      <c r="REL55"/>
      <c r="REM55"/>
      <c r="REN55"/>
      <c r="REO55"/>
      <c r="REP55"/>
      <c r="REQ55"/>
      <c r="RER55"/>
      <c r="RES55"/>
      <c r="RET55"/>
      <c r="REU55"/>
      <c r="REV55"/>
      <c r="REW55"/>
      <c r="REX55"/>
      <c r="REY55"/>
      <c r="REZ55"/>
      <c r="RFA55"/>
      <c r="RFB55"/>
      <c r="RFC55"/>
      <c r="RFD55"/>
      <c r="RFE55"/>
      <c r="RFF55"/>
      <c r="RFG55"/>
      <c r="RFH55"/>
      <c r="RFI55"/>
      <c r="RFJ55"/>
      <c r="RFK55"/>
      <c r="RFL55"/>
      <c r="RFM55"/>
      <c r="RFN55"/>
      <c r="RFO55"/>
      <c r="RFP55"/>
      <c r="RFQ55"/>
      <c r="RFR55"/>
      <c r="RFS55"/>
      <c r="RFT55"/>
      <c r="RFU55"/>
      <c r="RFV55"/>
      <c r="RFW55"/>
      <c r="RFX55"/>
      <c r="RFY55"/>
      <c r="RFZ55"/>
      <c r="RGA55"/>
      <c r="RGB55"/>
      <c r="RGC55"/>
      <c r="RGD55"/>
      <c r="RGE55"/>
      <c r="RGF55"/>
      <c r="RGG55"/>
      <c r="RGH55"/>
      <c r="RGI55"/>
      <c r="RGJ55"/>
      <c r="RGK55"/>
      <c r="RGL55"/>
      <c r="RGM55"/>
      <c r="RGN55"/>
      <c r="RGO55"/>
      <c r="RGP55"/>
      <c r="RGQ55"/>
      <c r="RGR55"/>
      <c r="RGS55"/>
      <c r="RGT55"/>
      <c r="RGU55"/>
      <c r="RGV55"/>
      <c r="RGW55"/>
      <c r="RGX55"/>
      <c r="RGY55"/>
      <c r="RGZ55"/>
      <c r="RHA55"/>
      <c r="RHB55"/>
      <c r="RHC55"/>
      <c r="RHD55"/>
      <c r="RHE55"/>
      <c r="RHF55"/>
      <c r="RHG55"/>
      <c r="RHH55"/>
      <c r="RHI55"/>
      <c r="RHJ55"/>
      <c r="RHK55"/>
      <c r="RHL55"/>
      <c r="RHM55"/>
      <c r="RHN55"/>
      <c r="RHO55"/>
      <c r="RHP55"/>
      <c r="RHQ55"/>
      <c r="RHR55"/>
      <c r="RHS55"/>
      <c r="RHT55"/>
      <c r="RHU55"/>
      <c r="RHV55"/>
      <c r="RHW55"/>
      <c r="RHX55"/>
      <c r="RHY55"/>
      <c r="RHZ55"/>
      <c r="RIA55"/>
      <c r="RIB55"/>
      <c r="RIC55"/>
      <c r="RID55"/>
      <c r="RIE55"/>
      <c r="RIF55"/>
      <c r="RIG55"/>
      <c r="RIH55"/>
      <c r="RII55"/>
      <c r="RIJ55"/>
      <c r="RIK55"/>
      <c r="RIL55"/>
      <c r="RIM55"/>
      <c r="RIN55"/>
      <c r="RIO55"/>
      <c r="RIP55"/>
      <c r="RIQ55"/>
      <c r="RIR55"/>
      <c r="RIS55"/>
      <c r="RIT55"/>
      <c r="RIU55"/>
      <c r="RIV55"/>
      <c r="RIW55"/>
      <c r="RIX55"/>
      <c r="RIY55"/>
      <c r="RIZ55"/>
      <c r="RJA55"/>
      <c r="RJB55"/>
      <c r="RJC55"/>
      <c r="RJD55"/>
      <c r="RJE55"/>
      <c r="RJF55"/>
      <c r="RJG55"/>
      <c r="RJH55"/>
      <c r="RJI55"/>
      <c r="RJJ55"/>
      <c r="RJK55"/>
      <c r="RJL55"/>
      <c r="RJM55"/>
      <c r="RJN55"/>
      <c r="RJO55"/>
      <c r="RJP55"/>
      <c r="RJQ55"/>
      <c r="RJR55"/>
      <c r="RJS55"/>
      <c r="RJT55"/>
      <c r="RJU55"/>
      <c r="RJV55"/>
      <c r="RJW55"/>
      <c r="RJX55"/>
      <c r="RJY55"/>
      <c r="RJZ55"/>
      <c r="RKA55"/>
      <c r="RKB55"/>
      <c r="RKC55"/>
      <c r="RKD55"/>
      <c r="RKE55"/>
      <c r="RKF55"/>
      <c r="RKG55"/>
      <c r="RKH55"/>
      <c r="RKI55"/>
      <c r="RKJ55"/>
      <c r="RKK55"/>
      <c r="RKL55"/>
      <c r="RKM55"/>
      <c r="RKN55"/>
      <c r="RKO55"/>
      <c r="RKP55"/>
      <c r="RKQ55"/>
      <c r="RKR55"/>
      <c r="RKS55"/>
      <c r="RKT55"/>
      <c r="RKU55"/>
      <c r="RKV55"/>
      <c r="RKW55"/>
      <c r="RKX55"/>
      <c r="RKY55"/>
      <c r="RKZ55"/>
      <c r="RLA55"/>
      <c r="RLB55"/>
      <c r="RLC55"/>
      <c r="RLD55"/>
      <c r="RLE55"/>
      <c r="RLF55"/>
      <c r="RLG55"/>
      <c r="RLH55"/>
      <c r="RLI55"/>
      <c r="RLJ55"/>
      <c r="RLK55"/>
      <c r="RLL55"/>
      <c r="RLM55"/>
      <c r="RLN55"/>
      <c r="RLO55"/>
      <c r="RLP55"/>
      <c r="RLQ55"/>
      <c r="RLR55"/>
      <c r="RLS55"/>
      <c r="RLT55"/>
      <c r="RLU55"/>
      <c r="RLV55"/>
      <c r="RLW55"/>
      <c r="RLX55"/>
      <c r="RLY55"/>
      <c r="RLZ55"/>
      <c r="RMA55"/>
      <c r="RMB55"/>
      <c r="RMC55"/>
      <c r="RMD55"/>
      <c r="RME55"/>
      <c r="RMF55"/>
      <c r="RMG55"/>
      <c r="RMH55"/>
      <c r="RMI55"/>
      <c r="RMJ55"/>
      <c r="RMK55"/>
      <c r="RML55"/>
      <c r="RMM55"/>
      <c r="RMN55"/>
      <c r="RMO55"/>
      <c r="RMP55"/>
      <c r="RMQ55"/>
      <c r="RMR55"/>
      <c r="RMS55"/>
      <c r="RMT55"/>
      <c r="RMU55"/>
      <c r="RMV55"/>
      <c r="RMW55"/>
      <c r="RMX55"/>
      <c r="RMY55"/>
      <c r="RMZ55"/>
      <c r="RNA55"/>
      <c r="RNB55"/>
      <c r="RNC55"/>
      <c r="RND55"/>
      <c r="RNE55"/>
      <c r="RNF55"/>
      <c r="RNG55"/>
      <c r="RNH55"/>
      <c r="RNI55"/>
      <c r="RNJ55"/>
      <c r="RNK55"/>
      <c r="RNL55"/>
      <c r="RNM55"/>
      <c r="RNN55"/>
      <c r="RNO55"/>
      <c r="RNP55"/>
      <c r="RNQ55"/>
      <c r="RNR55"/>
      <c r="RNS55"/>
      <c r="RNT55"/>
      <c r="RNU55"/>
      <c r="RNV55"/>
      <c r="RNW55"/>
      <c r="RNX55"/>
      <c r="RNY55"/>
      <c r="RNZ55"/>
      <c r="ROA55"/>
      <c r="ROB55"/>
      <c r="ROC55"/>
      <c r="ROD55"/>
      <c r="ROE55"/>
      <c r="ROF55"/>
      <c r="ROG55"/>
      <c r="ROH55"/>
      <c r="ROI55"/>
      <c r="ROJ55"/>
      <c r="ROK55"/>
      <c r="ROL55"/>
      <c r="ROM55"/>
      <c r="RON55"/>
      <c r="ROO55"/>
      <c r="ROP55"/>
      <c r="ROQ55"/>
      <c r="ROR55"/>
      <c r="ROS55"/>
      <c r="ROT55"/>
      <c r="ROU55"/>
      <c r="ROV55"/>
      <c r="ROW55"/>
      <c r="ROX55"/>
      <c r="ROY55"/>
      <c r="ROZ55"/>
      <c r="RPA55"/>
      <c r="RPB55"/>
      <c r="RPC55"/>
      <c r="RPD55"/>
      <c r="RPE55"/>
      <c r="RPF55"/>
      <c r="RPG55"/>
      <c r="RPH55"/>
      <c r="RPI55"/>
      <c r="RPJ55"/>
      <c r="RPK55"/>
      <c r="RPL55"/>
      <c r="RPM55"/>
      <c r="RPN55"/>
      <c r="RPO55"/>
      <c r="RPP55"/>
      <c r="RPQ55"/>
      <c r="RPR55"/>
      <c r="RPS55"/>
      <c r="RPT55"/>
      <c r="RPU55"/>
      <c r="RPV55"/>
      <c r="RPW55"/>
      <c r="RPX55"/>
      <c r="RPY55"/>
      <c r="RPZ55"/>
      <c r="RQA55"/>
      <c r="RQB55"/>
      <c r="RQC55"/>
      <c r="RQD55"/>
      <c r="RQE55"/>
      <c r="RQF55"/>
      <c r="RQG55"/>
      <c r="RQH55"/>
      <c r="RQI55"/>
      <c r="RQJ55"/>
      <c r="RQK55"/>
      <c r="RQL55"/>
      <c r="RQM55"/>
      <c r="RQN55"/>
      <c r="RQO55"/>
      <c r="RQP55"/>
      <c r="RQQ55"/>
      <c r="RQR55"/>
      <c r="RQS55"/>
      <c r="RQT55"/>
      <c r="RQU55"/>
      <c r="RQV55"/>
      <c r="RQW55"/>
      <c r="RQX55"/>
      <c r="RQY55"/>
      <c r="RQZ55"/>
      <c r="RRA55"/>
      <c r="RRB55"/>
      <c r="RRC55"/>
      <c r="RRD55"/>
      <c r="RRE55"/>
      <c r="RRF55"/>
      <c r="RRG55"/>
      <c r="RRH55"/>
      <c r="RRI55"/>
      <c r="RRJ55"/>
      <c r="RRK55"/>
      <c r="RRL55"/>
      <c r="RRM55"/>
      <c r="RRN55"/>
      <c r="RRO55"/>
      <c r="RRP55"/>
      <c r="RRQ55"/>
      <c r="RRR55"/>
      <c r="RRS55"/>
      <c r="RRT55"/>
      <c r="RRU55"/>
      <c r="RRV55"/>
      <c r="RRW55"/>
      <c r="RRX55"/>
      <c r="RRY55"/>
      <c r="RRZ55"/>
      <c r="RSA55"/>
      <c r="RSB55"/>
      <c r="RSC55"/>
      <c r="RSD55"/>
      <c r="RSE55"/>
      <c r="RSF55"/>
      <c r="RSG55"/>
      <c r="RSH55"/>
      <c r="RSI55"/>
      <c r="RSJ55"/>
      <c r="RSK55"/>
      <c r="RSL55"/>
      <c r="RSM55"/>
      <c r="RSN55"/>
      <c r="RSO55"/>
      <c r="RSP55"/>
      <c r="RSQ55"/>
      <c r="RSR55"/>
      <c r="RSS55"/>
      <c r="RST55"/>
      <c r="RSU55"/>
      <c r="RSV55"/>
      <c r="RSW55"/>
      <c r="RSX55"/>
      <c r="RSY55"/>
      <c r="RSZ55"/>
      <c r="RTA55"/>
      <c r="RTB55"/>
      <c r="RTC55"/>
      <c r="RTD55"/>
      <c r="RTE55"/>
      <c r="RTF55"/>
      <c r="RTG55"/>
      <c r="RTH55"/>
      <c r="RTI55"/>
      <c r="RTJ55"/>
      <c r="RTK55"/>
      <c r="RTL55"/>
      <c r="RTM55"/>
      <c r="RTN55"/>
      <c r="RTO55"/>
      <c r="RTP55"/>
      <c r="RTQ55"/>
      <c r="RTR55"/>
      <c r="RTS55"/>
      <c r="RTT55"/>
      <c r="RTU55"/>
      <c r="RTV55"/>
      <c r="RTW55"/>
      <c r="RTX55"/>
      <c r="RTY55"/>
      <c r="RTZ55"/>
      <c r="RUA55"/>
      <c r="RUB55"/>
      <c r="RUC55"/>
      <c r="RUD55"/>
      <c r="RUE55"/>
      <c r="RUF55"/>
      <c r="RUG55"/>
      <c r="RUH55"/>
      <c r="RUI55"/>
      <c r="RUJ55"/>
      <c r="RUK55"/>
      <c r="RUL55"/>
      <c r="RUM55"/>
      <c r="RUN55"/>
      <c r="RUO55"/>
      <c r="RUP55"/>
      <c r="RUQ55"/>
      <c r="RUR55"/>
      <c r="RUS55"/>
      <c r="RUT55"/>
      <c r="RUU55"/>
      <c r="RUV55"/>
      <c r="RUW55"/>
      <c r="RUX55"/>
      <c r="RUY55"/>
      <c r="RUZ55"/>
      <c r="RVA55"/>
      <c r="RVB55"/>
      <c r="RVC55"/>
      <c r="RVD55"/>
      <c r="RVE55"/>
      <c r="RVF55"/>
      <c r="RVG55"/>
      <c r="RVH55"/>
      <c r="RVI55"/>
      <c r="RVJ55"/>
      <c r="RVK55"/>
      <c r="RVL55"/>
      <c r="RVM55"/>
      <c r="RVN55"/>
      <c r="RVO55"/>
      <c r="RVP55"/>
      <c r="RVQ55"/>
      <c r="RVR55"/>
      <c r="RVS55"/>
      <c r="RVT55"/>
      <c r="RVU55"/>
      <c r="RVV55"/>
      <c r="RVW55"/>
      <c r="RVX55"/>
      <c r="RVY55"/>
      <c r="RVZ55"/>
      <c r="RWA55"/>
      <c r="RWB55"/>
      <c r="RWC55"/>
      <c r="RWD55"/>
      <c r="RWE55"/>
      <c r="RWF55"/>
      <c r="RWG55"/>
      <c r="RWH55"/>
      <c r="RWI55"/>
      <c r="RWJ55"/>
      <c r="RWK55"/>
      <c r="RWL55"/>
      <c r="RWM55"/>
      <c r="RWN55"/>
      <c r="RWO55"/>
      <c r="RWP55"/>
      <c r="RWQ55"/>
      <c r="RWR55"/>
      <c r="RWS55"/>
      <c r="RWT55"/>
      <c r="RWU55"/>
      <c r="RWV55"/>
      <c r="RWW55"/>
      <c r="RWX55"/>
      <c r="RWY55"/>
      <c r="RWZ55"/>
      <c r="RXA55"/>
      <c r="RXB55"/>
      <c r="RXC55"/>
      <c r="RXD55"/>
      <c r="RXE55"/>
      <c r="RXF55"/>
      <c r="RXG55"/>
      <c r="RXH55"/>
      <c r="RXI55"/>
      <c r="RXJ55"/>
      <c r="RXK55"/>
      <c r="RXL55"/>
      <c r="RXM55"/>
      <c r="RXN55"/>
      <c r="RXO55"/>
      <c r="RXP55"/>
      <c r="RXQ55"/>
      <c r="RXR55"/>
      <c r="RXS55"/>
      <c r="RXT55"/>
      <c r="RXU55"/>
      <c r="RXV55"/>
      <c r="RXW55"/>
      <c r="RXX55"/>
      <c r="RXY55"/>
      <c r="RXZ55"/>
      <c r="RYA55"/>
      <c r="RYB55"/>
      <c r="RYC55"/>
      <c r="RYD55"/>
      <c r="RYE55"/>
      <c r="RYF55"/>
      <c r="RYG55"/>
      <c r="RYH55"/>
      <c r="RYI55"/>
      <c r="RYJ55"/>
      <c r="RYK55"/>
      <c r="RYL55"/>
      <c r="RYM55"/>
      <c r="RYN55"/>
      <c r="RYO55"/>
      <c r="RYP55"/>
      <c r="RYQ55"/>
      <c r="RYR55"/>
      <c r="RYS55"/>
      <c r="RYT55"/>
      <c r="RYU55"/>
      <c r="RYV55"/>
      <c r="RYW55"/>
      <c r="RYX55"/>
      <c r="RYY55"/>
      <c r="RYZ55"/>
      <c r="RZA55"/>
      <c r="RZB55"/>
      <c r="RZC55"/>
      <c r="RZD55"/>
      <c r="RZE55"/>
      <c r="RZF55"/>
      <c r="RZG55"/>
      <c r="RZH55"/>
      <c r="RZI55"/>
      <c r="RZJ55"/>
      <c r="RZK55"/>
      <c r="RZL55"/>
      <c r="RZM55"/>
      <c r="RZN55"/>
      <c r="RZO55"/>
      <c r="RZP55"/>
      <c r="RZQ55"/>
      <c r="RZR55"/>
      <c r="RZS55"/>
      <c r="RZT55"/>
      <c r="RZU55"/>
      <c r="RZV55"/>
      <c r="RZW55"/>
      <c r="RZX55"/>
      <c r="RZY55"/>
      <c r="RZZ55"/>
      <c r="SAA55"/>
      <c r="SAB55"/>
      <c r="SAC55"/>
      <c r="SAD55"/>
      <c r="SAE55"/>
      <c r="SAF55"/>
      <c r="SAG55"/>
      <c r="SAH55"/>
      <c r="SAI55"/>
      <c r="SAJ55"/>
      <c r="SAK55"/>
      <c r="SAL55"/>
      <c r="SAM55"/>
      <c r="SAN55"/>
      <c r="SAO55"/>
      <c r="SAP55"/>
      <c r="SAQ55"/>
      <c r="SAR55"/>
      <c r="SAS55"/>
      <c r="SAT55"/>
      <c r="SAU55"/>
      <c r="SAV55"/>
      <c r="SAW55"/>
      <c r="SAX55"/>
      <c r="SAY55"/>
      <c r="SAZ55"/>
      <c r="SBA55"/>
      <c r="SBB55"/>
      <c r="SBC55"/>
      <c r="SBD55"/>
      <c r="SBE55"/>
      <c r="SBF55"/>
      <c r="SBG55"/>
      <c r="SBH55"/>
      <c r="SBI55"/>
      <c r="SBJ55"/>
      <c r="SBK55"/>
      <c r="SBL55"/>
      <c r="SBM55"/>
      <c r="SBN55"/>
      <c r="SBO55"/>
      <c r="SBP55"/>
      <c r="SBQ55"/>
      <c r="SBR55"/>
      <c r="SBS55"/>
      <c r="SBT55"/>
      <c r="SBU55"/>
      <c r="SBV55"/>
      <c r="SBW55"/>
      <c r="SBX55"/>
      <c r="SBY55"/>
      <c r="SBZ55"/>
      <c r="SCA55"/>
      <c r="SCB55"/>
      <c r="SCC55"/>
      <c r="SCD55"/>
      <c r="SCE55"/>
      <c r="SCF55"/>
      <c r="SCG55"/>
      <c r="SCH55"/>
      <c r="SCI55"/>
      <c r="SCJ55"/>
      <c r="SCK55"/>
      <c r="SCL55"/>
      <c r="SCM55"/>
      <c r="SCN55"/>
      <c r="SCO55"/>
      <c r="SCP55"/>
      <c r="SCQ55"/>
      <c r="SCR55"/>
      <c r="SCS55"/>
      <c r="SCT55"/>
      <c r="SCU55"/>
      <c r="SCV55"/>
      <c r="SCW55"/>
      <c r="SCX55"/>
      <c r="SCY55"/>
      <c r="SCZ55"/>
      <c r="SDA55"/>
      <c r="SDB55"/>
      <c r="SDC55"/>
      <c r="SDD55"/>
      <c r="SDE55"/>
      <c r="SDF55"/>
      <c r="SDG55"/>
      <c r="SDH55"/>
      <c r="SDI55"/>
      <c r="SDJ55"/>
      <c r="SDK55"/>
      <c r="SDL55"/>
      <c r="SDM55"/>
      <c r="SDN55"/>
      <c r="SDO55"/>
      <c r="SDP55"/>
      <c r="SDQ55"/>
      <c r="SDR55"/>
      <c r="SDS55"/>
      <c r="SDT55"/>
      <c r="SDU55"/>
      <c r="SDV55"/>
      <c r="SDW55"/>
      <c r="SDX55"/>
      <c r="SDY55"/>
      <c r="SDZ55"/>
      <c r="SEA55"/>
      <c r="SEB55"/>
      <c r="SEC55"/>
      <c r="SED55"/>
      <c r="SEE55"/>
      <c r="SEF55"/>
      <c r="SEG55"/>
      <c r="SEH55"/>
      <c r="SEI55"/>
      <c r="SEJ55"/>
      <c r="SEK55"/>
      <c r="SEL55"/>
      <c r="SEM55"/>
      <c r="SEN55"/>
      <c r="SEO55"/>
      <c r="SEP55"/>
      <c r="SEQ55"/>
      <c r="SER55"/>
      <c r="SES55"/>
      <c r="SET55"/>
      <c r="SEU55"/>
      <c r="SEV55"/>
      <c r="SEW55"/>
      <c r="SEX55"/>
      <c r="SEY55"/>
      <c r="SEZ55"/>
      <c r="SFA55"/>
      <c r="SFB55"/>
      <c r="SFC55"/>
      <c r="SFD55"/>
      <c r="SFE55"/>
      <c r="SFF55"/>
      <c r="SFG55"/>
      <c r="SFH55"/>
      <c r="SFI55"/>
      <c r="SFJ55"/>
      <c r="SFK55"/>
      <c r="SFL55"/>
      <c r="SFM55"/>
      <c r="SFN55"/>
      <c r="SFO55"/>
      <c r="SFP55"/>
      <c r="SFQ55"/>
      <c r="SFR55"/>
      <c r="SFS55"/>
      <c r="SFT55"/>
      <c r="SFU55"/>
      <c r="SFV55"/>
      <c r="SFW55"/>
      <c r="SFX55"/>
      <c r="SFY55"/>
      <c r="SFZ55"/>
      <c r="SGA55"/>
      <c r="SGB55"/>
      <c r="SGC55"/>
      <c r="SGD55"/>
      <c r="SGE55"/>
      <c r="SGF55"/>
      <c r="SGG55"/>
      <c r="SGH55"/>
      <c r="SGI55"/>
      <c r="SGJ55"/>
      <c r="SGK55"/>
      <c r="SGL55"/>
      <c r="SGM55"/>
      <c r="SGN55"/>
      <c r="SGO55"/>
      <c r="SGP55"/>
      <c r="SGQ55"/>
      <c r="SGR55"/>
      <c r="SGS55"/>
      <c r="SGT55"/>
      <c r="SGU55"/>
      <c r="SGV55"/>
      <c r="SGW55"/>
      <c r="SGX55"/>
      <c r="SGY55"/>
      <c r="SGZ55"/>
      <c r="SHA55"/>
      <c r="SHB55"/>
      <c r="SHC55"/>
      <c r="SHD55"/>
      <c r="SHE55"/>
      <c r="SHF55"/>
      <c r="SHG55"/>
      <c r="SHH55"/>
      <c r="SHI55"/>
      <c r="SHJ55"/>
      <c r="SHK55"/>
      <c r="SHL55"/>
      <c r="SHM55"/>
      <c r="SHN55"/>
      <c r="SHO55"/>
      <c r="SHP55"/>
      <c r="SHQ55"/>
      <c r="SHR55"/>
      <c r="SHS55"/>
      <c r="SHT55"/>
      <c r="SHU55"/>
      <c r="SHV55"/>
      <c r="SHW55"/>
      <c r="SHX55"/>
      <c r="SHY55"/>
      <c r="SHZ55"/>
      <c r="SIA55"/>
      <c r="SIB55"/>
      <c r="SIC55"/>
      <c r="SID55"/>
      <c r="SIE55"/>
      <c r="SIF55"/>
      <c r="SIG55"/>
      <c r="SIH55"/>
      <c r="SII55"/>
      <c r="SIJ55"/>
      <c r="SIK55"/>
      <c r="SIL55"/>
      <c r="SIM55"/>
      <c r="SIN55"/>
      <c r="SIO55"/>
      <c r="SIP55"/>
      <c r="SIQ55"/>
      <c r="SIR55"/>
      <c r="SIS55"/>
      <c r="SIT55"/>
      <c r="SIU55"/>
      <c r="SIV55"/>
      <c r="SIW55"/>
      <c r="SIX55"/>
      <c r="SIY55"/>
      <c r="SIZ55"/>
      <c r="SJA55"/>
      <c r="SJB55"/>
      <c r="SJC55"/>
      <c r="SJD55"/>
      <c r="SJE55"/>
      <c r="SJF55"/>
      <c r="SJG55"/>
      <c r="SJH55"/>
      <c r="SJI55"/>
      <c r="SJJ55"/>
      <c r="SJK55"/>
      <c r="SJL55"/>
      <c r="SJM55"/>
      <c r="SJN55"/>
      <c r="SJO55"/>
      <c r="SJP55"/>
      <c r="SJQ55"/>
      <c r="SJR55"/>
      <c r="SJS55"/>
      <c r="SJT55"/>
      <c r="SJU55"/>
      <c r="SJV55"/>
      <c r="SJW55"/>
      <c r="SJX55"/>
      <c r="SJY55"/>
      <c r="SJZ55"/>
      <c r="SKA55"/>
      <c r="SKB55"/>
      <c r="SKC55"/>
      <c r="SKD55"/>
      <c r="SKE55"/>
      <c r="SKF55"/>
      <c r="SKG55"/>
      <c r="SKH55"/>
      <c r="SKI55"/>
      <c r="SKJ55"/>
      <c r="SKK55"/>
      <c r="SKL55"/>
      <c r="SKM55"/>
      <c r="SKN55"/>
      <c r="SKO55"/>
      <c r="SKP55"/>
      <c r="SKQ55"/>
      <c r="SKR55"/>
      <c r="SKS55"/>
      <c r="SKT55"/>
      <c r="SKU55"/>
      <c r="SKV55"/>
      <c r="SKW55"/>
      <c r="SKX55"/>
      <c r="SKY55"/>
      <c r="SKZ55"/>
      <c r="SLA55"/>
      <c r="SLB55"/>
      <c r="SLC55"/>
      <c r="SLD55"/>
      <c r="SLE55"/>
      <c r="SLF55"/>
      <c r="SLG55"/>
      <c r="SLH55"/>
      <c r="SLI55"/>
      <c r="SLJ55"/>
      <c r="SLK55"/>
      <c r="SLL55"/>
      <c r="SLM55"/>
      <c r="SLN55"/>
      <c r="SLO55"/>
      <c r="SLP55"/>
      <c r="SLQ55"/>
      <c r="SLR55"/>
      <c r="SLS55"/>
      <c r="SLT55"/>
      <c r="SLU55"/>
      <c r="SLV55"/>
      <c r="SLW55"/>
      <c r="SLX55"/>
      <c r="SLY55"/>
      <c r="SLZ55"/>
      <c r="SMA55"/>
      <c r="SMB55"/>
      <c r="SMC55"/>
      <c r="SMD55"/>
      <c r="SME55"/>
      <c r="SMF55"/>
      <c r="SMG55"/>
      <c r="SMH55"/>
      <c r="SMI55"/>
      <c r="SMJ55"/>
      <c r="SMK55"/>
      <c r="SML55"/>
      <c r="SMM55"/>
      <c r="SMN55"/>
      <c r="SMO55"/>
      <c r="SMP55"/>
      <c r="SMQ55"/>
      <c r="SMR55"/>
      <c r="SMS55"/>
      <c r="SMT55"/>
      <c r="SMU55"/>
      <c r="SMV55"/>
      <c r="SMW55"/>
      <c r="SMX55"/>
      <c r="SMY55"/>
      <c r="SMZ55"/>
      <c r="SNA55"/>
      <c r="SNB55"/>
      <c r="SNC55"/>
      <c r="SND55"/>
      <c r="SNE55"/>
      <c r="SNF55"/>
      <c r="SNG55"/>
      <c r="SNH55"/>
      <c r="SNI55"/>
      <c r="SNJ55"/>
      <c r="SNK55"/>
      <c r="SNL55"/>
      <c r="SNM55"/>
      <c r="SNN55"/>
      <c r="SNO55"/>
      <c r="SNP55"/>
      <c r="SNQ55"/>
      <c r="SNR55"/>
      <c r="SNS55"/>
      <c r="SNT55"/>
      <c r="SNU55"/>
      <c r="SNV55"/>
      <c r="SNW55"/>
      <c r="SNX55"/>
      <c r="SNY55"/>
      <c r="SNZ55"/>
      <c r="SOA55"/>
      <c r="SOB55"/>
      <c r="SOC55"/>
      <c r="SOD55"/>
      <c r="SOE55"/>
      <c r="SOF55"/>
      <c r="SOG55"/>
      <c r="SOH55"/>
      <c r="SOI55"/>
      <c r="SOJ55"/>
      <c r="SOK55"/>
      <c r="SOL55"/>
      <c r="SOM55"/>
      <c r="SON55"/>
      <c r="SOO55"/>
      <c r="SOP55"/>
      <c r="SOQ55"/>
      <c r="SOR55"/>
      <c r="SOS55"/>
      <c r="SOT55"/>
      <c r="SOU55"/>
      <c r="SOV55"/>
      <c r="SOW55"/>
      <c r="SOX55"/>
      <c r="SOY55"/>
      <c r="SOZ55"/>
      <c r="SPA55"/>
      <c r="SPB55"/>
      <c r="SPC55"/>
      <c r="SPD55"/>
      <c r="SPE55"/>
      <c r="SPF55"/>
      <c r="SPG55"/>
      <c r="SPH55"/>
      <c r="SPI55"/>
      <c r="SPJ55"/>
      <c r="SPK55"/>
      <c r="SPL55"/>
      <c r="SPM55"/>
      <c r="SPN55"/>
      <c r="SPO55"/>
      <c r="SPP55"/>
      <c r="SPQ55"/>
      <c r="SPR55"/>
      <c r="SPS55"/>
      <c r="SPT55"/>
      <c r="SPU55"/>
      <c r="SPV55"/>
      <c r="SPW55"/>
      <c r="SPX55"/>
      <c r="SPY55"/>
      <c r="SPZ55"/>
      <c r="SQA55"/>
      <c r="SQB55"/>
      <c r="SQC55"/>
      <c r="SQD55"/>
      <c r="SQE55"/>
      <c r="SQF55"/>
      <c r="SQG55"/>
      <c r="SQH55"/>
      <c r="SQI55"/>
      <c r="SQJ55"/>
      <c r="SQK55"/>
      <c r="SQL55"/>
      <c r="SQM55"/>
      <c r="SQN55"/>
      <c r="SQO55"/>
      <c r="SQP55"/>
      <c r="SQQ55"/>
      <c r="SQR55"/>
      <c r="SQS55"/>
      <c r="SQT55"/>
      <c r="SQU55"/>
      <c r="SQV55"/>
      <c r="SQW55"/>
      <c r="SQX55"/>
      <c r="SQY55"/>
      <c r="SQZ55"/>
      <c r="SRA55"/>
      <c r="SRB55"/>
      <c r="SRC55"/>
      <c r="SRD55"/>
      <c r="SRE55"/>
      <c r="SRF55"/>
      <c r="SRG55"/>
      <c r="SRH55"/>
      <c r="SRI55"/>
      <c r="SRJ55"/>
      <c r="SRK55"/>
      <c r="SRL55"/>
      <c r="SRM55"/>
      <c r="SRN55"/>
      <c r="SRO55"/>
      <c r="SRP55"/>
      <c r="SRQ55"/>
      <c r="SRR55"/>
      <c r="SRS55"/>
      <c r="SRT55"/>
      <c r="SRU55"/>
      <c r="SRV55"/>
      <c r="SRW55"/>
      <c r="SRX55"/>
      <c r="SRY55"/>
      <c r="SRZ55"/>
      <c r="SSA55"/>
      <c r="SSB55"/>
      <c r="SSC55"/>
      <c r="SSD55"/>
      <c r="SSE55"/>
      <c r="SSF55"/>
      <c r="SSG55"/>
      <c r="SSH55"/>
      <c r="SSI55"/>
      <c r="SSJ55"/>
      <c r="SSK55"/>
      <c r="SSL55"/>
      <c r="SSM55"/>
      <c r="SSN55"/>
      <c r="SSO55"/>
      <c r="SSP55"/>
      <c r="SSQ55"/>
      <c r="SSR55"/>
      <c r="SSS55"/>
      <c r="SST55"/>
      <c r="SSU55"/>
      <c r="SSV55"/>
      <c r="SSW55"/>
      <c r="SSX55"/>
      <c r="SSY55"/>
      <c r="SSZ55"/>
      <c r="STA55"/>
      <c r="STB55"/>
      <c r="STC55"/>
      <c r="STD55"/>
      <c r="STE55"/>
      <c r="STF55"/>
      <c r="STG55"/>
      <c r="STH55"/>
      <c r="STI55"/>
      <c r="STJ55"/>
      <c r="STK55"/>
      <c r="STL55"/>
      <c r="STM55"/>
      <c r="STN55"/>
      <c r="STO55"/>
      <c r="STP55"/>
      <c r="STQ55"/>
      <c r="STR55"/>
      <c r="STS55"/>
      <c r="STT55"/>
      <c r="STU55"/>
      <c r="STV55"/>
      <c r="STW55"/>
      <c r="STX55"/>
      <c r="STY55"/>
      <c r="STZ55"/>
      <c r="SUA55"/>
      <c r="SUB55"/>
      <c r="SUC55"/>
      <c r="SUD55"/>
      <c r="SUE55"/>
      <c r="SUF55"/>
      <c r="SUG55"/>
      <c r="SUH55"/>
      <c r="SUI55"/>
      <c r="SUJ55"/>
      <c r="SUK55"/>
      <c r="SUL55"/>
      <c r="SUM55"/>
      <c r="SUN55"/>
      <c r="SUO55"/>
      <c r="SUP55"/>
      <c r="SUQ55"/>
      <c r="SUR55"/>
      <c r="SUS55"/>
      <c r="SUT55"/>
      <c r="SUU55"/>
      <c r="SUV55"/>
      <c r="SUW55"/>
      <c r="SUX55"/>
      <c r="SUY55"/>
      <c r="SUZ55"/>
      <c r="SVA55"/>
      <c r="SVB55"/>
      <c r="SVC55"/>
      <c r="SVD55"/>
      <c r="SVE55"/>
      <c r="SVF55"/>
      <c r="SVG55"/>
      <c r="SVH55"/>
      <c r="SVI55"/>
      <c r="SVJ55"/>
      <c r="SVK55"/>
      <c r="SVL55"/>
      <c r="SVM55"/>
      <c r="SVN55"/>
      <c r="SVO55"/>
      <c r="SVP55"/>
      <c r="SVQ55"/>
      <c r="SVR55"/>
      <c r="SVS55"/>
      <c r="SVT55"/>
      <c r="SVU55"/>
      <c r="SVV55"/>
      <c r="SVW55"/>
      <c r="SVX55"/>
      <c r="SVY55"/>
      <c r="SVZ55"/>
      <c r="SWA55"/>
      <c r="SWB55"/>
      <c r="SWC55"/>
      <c r="SWD55"/>
      <c r="SWE55"/>
      <c r="SWF55"/>
      <c r="SWG55"/>
      <c r="SWH55"/>
      <c r="SWI55"/>
      <c r="SWJ55"/>
      <c r="SWK55"/>
      <c r="SWL55"/>
      <c r="SWM55"/>
      <c r="SWN55"/>
      <c r="SWO55"/>
      <c r="SWP55"/>
      <c r="SWQ55"/>
      <c r="SWR55"/>
      <c r="SWS55"/>
      <c r="SWT55"/>
      <c r="SWU55"/>
      <c r="SWV55"/>
      <c r="SWW55"/>
      <c r="SWX55"/>
      <c r="SWY55"/>
      <c r="SWZ55"/>
      <c r="SXA55"/>
      <c r="SXB55"/>
      <c r="SXC55"/>
      <c r="SXD55"/>
      <c r="SXE55"/>
      <c r="SXF55"/>
      <c r="SXG55"/>
      <c r="SXH55"/>
      <c r="SXI55"/>
      <c r="SXJ55"/>
      <c r="SXK55"/>
      <c r="SXL55"/>
      <c r="SXM55"/>
      <c r="SXN55"/>
      <c r="SXO55"/>
      <c r="SXP55"/>
      <c r="SXQ55"/>
      <c r="SXR55"/>
      <c r="SXS55"/>
      <c r="SXT55"/>
      <c r="SXU55"/>
      <c r="SXV55"/>
      <c r="SXW55"/>
      <c r="SXX55"/>
      <c r="SXY55"/>
      <c r="SXZ55"/>
      <c r="SYA55"/>
      <c r="SYB55"/>
      <c r="SYC55"/>
      <c r="SYD55"/>
      <c r="SYE55"/>
      <c r="SYF55"/>
      <c r="SYG55"/>
      <c r="SYH55"/>
      <c r="SYI55"/>
      <c r="SYJ55"/>
      <c r="SYK55"/>
      <c r="SYL55"/>
      <c r="SYM55"/>
      <c r="SYN55"/>
      <c r="SYO55"/>
      <c r="SYP55"/>
      <c r="SYQ55"/>
      <c r="SYR55"/>
      <c r="SYS55"/>
      <c r="SYT55"/>
      <c r="SYU55"/>
      <c r="SYV55"/>
      <c r="SYW55"/>
      <c r="SYX55"/>
      <c r="SYY55"/>
      <c r="SYZ55"/>
      <c r="SZA55"/>
      <c r="SZB55"/>
      <c r="SZC55"/>
      <c r="SZD55"/>
      <c r="SZE55"/>
      <c r="SZF55"/>
      <c r="SZG55"/>
      <c r="SZH55"/>
      <c r="SZI55"/>
      <c r="SZJ55"/>
      <c r="SZK55"/>
      <c r="SZL55"/>
      <c r="SZM55"/>
      <c r="SZN55"/>
      <c r="SZO55"/>
      <c r="SZP55"/>
      <c r="SZQ55"/>
      <c r="SZR55"/>
      <c r="SZS55"/>
      <c r="SZT55"/>
      <c r="SZU55"/>
      <c r="SZV55"/>
      <c r="SZW55"/>
      <c r="SZX55"/>
      <c r="SZY55"/>
      <c r="SZZ55"/>
      <c r="TAA55"/>
      <c r="TAB55"/>
      <c r="TAC55"/>
      <c r="TAD55"/>
      <c r="TAE55"/>
      <c r="TAF55"/>
      <c r="TAG55"/>
      <c r="TAH55"/>
      <c r="TAI55"/>
      <c r="TAJ55"/>
      <c r="TAK55"/>
      <c r="TAL55"/>
      <c r="TAM55"/>
      <c r="TAN55"/>
      <c r="TAO55"/>
      <c r="TAP55"/>
      <c r="TAQ55"/>
      <c r="TAR55"/>
      <c r="TAS55"/>
      <c r="TAT55"/>
      <c r="TAU55"/>
      <c r="TAV55"/>
      <c r="TAW55"/>
      <c r="TAX55"/>
      <c r="TAY55"/>
      <c r="TAZ55"/>
      <c r="TBA55"/>
      <c r="TBB55"/>
      <c r="TBC55"/>
      <c r="TBD55"/>
      <c r="TBE55"/>
      <c r="TBF55"/>
      <c r="TBG55"/>
      <c r="TBH55"/>
      <c r="TBI55"/>
      <c r="TBJ55"/>
      <c r="TBK55"/>
      <c r="TBL55"/>
      <c r="TBM55"/>
      <c r="TBN55"/>
      <c r="TBO55"/>
      <c r="TBP55"/>
      <c r="TBQ55"/>
      <c r="TBR55"/>
      <c r="TBS55"/>
      <c r="TBT55"/>
      <c r="TBU55"/>
      <c r="TBV55"/>
      <c r="TBW55"/>
      <c r="TBX55"/>
      <c r="TBY55"/>
      <c r="TBZ55"/>
      <c r="TCA55"/>
      <c r="TCB55"/>
      <c r="TCC55"/>
      <c r="TCD55"/>
      <c r="TCE55"/>
      <c r="TCF55"/>
      <c r="TCG55"/>
      <c r="TCH55"/>
      <c r="TCI55"/>
      <c r="TCJ55"/>
      <c r="TCK55"/>
      <c r="TCL55"/>
      <c r="TCM55"/>
      <c r="TCN55"/>
      <c r="TCO55"/>
      <c r="TCP55"/>
      <c r="TCQ55"/>
      <c r="TCR55"/>
      <c r="TCS55"/>
      <c r="TCT55"/>
      <c r="TCU55"/>
      <c r="TCV55"/>
      <c r="TCW55"/>
      <c r="TCX55"/>
      <c r="TCY55"/>
      <c r="TCZ55"/>
      <c r="TDA55"/>
      <c r="TDB55"/>
      <c r="TDC55"/>
      <c r="TDD55"/>
      <c r="TDE55"/>
      <c r="TDF55"/>
      <c r="TDG55"/>
      <c r="TDH55"/>
      <c r="TDI55"/>
      <c r="TDJ55"/>
      <c r="TDK55"/>
      <c r="TDL55"/>
      <c r="TDM55"/>
      <c r="TDN55"/>
      <c r="TDO55"/>
      <c r="TDP55"/>
      <c r="TDQ55"/>
      <c r="TDR55"/>
      <c r="TDS55"/>
      <c r="TDT55"/>
      <c r="TDU55"/>
      <c r="TDV55"/>
      <c r="TDW55"/>
      <c r="TDX55"/>
      <c r="TDY55"/>
      <c r="TDZ55"/>
      <c r="TEA55"/>
      <c r="TEB55"/>
      <c r="TEC55"/>
      <c r="TED55"/>
      <c r="TEE55"/>
      <c r="TEF55"/>
      <c r="TEG55"/>
      <c r="TEH55"/>
      <c r="TEI55"/>
      <c r="TEJ55"/>
      <c r="TEK55"/>
      <c r="TEL55"/>
      <c r="TEM55"/>
      <c r="TEN55"/>
      <c r="TEO55"/>
      <c r="TEP55"/>
      <c r="TEQ55"/>
      <c r="TER55"/>
      <c r="TES55"/>
      <c r="TET55"/>
      <c r="TEU55"/>
      <c r="TEV55"/>
      <c r="TEW55"/>
      <c r="TEX55"/>
      <c r="TEY55"/>
      <c r="TEZ55"/>
      <c r="TFA55"/>
      <c r="TFB55"/>
      <c r="TFC55"/>
      <c r="TFD55"/>
      <c r="TFE55"/>
      <c r="TFF55"/>
      <c r="TFG55"/>
      <c r="TFH55"/>
      <c r="TFI55"/>
      <c r="TFJ55"/>
      <c r="TFK55"/>
      <c r="TFL55"/>
      <c r="TFM55"/>
      <c r="TFN55"/>
      <c r="TFO55"/>
      <c r="TFP55"/>
      <c r="TFQ55"/>
      <c r="TFR55"/>
      <c r="TFS55"/>
      <c r="TFT55"/>
      <c r="TFU55"/>
      <c r="TFV55"/>
      <c r="TFW55"/>
      <c r="TFX55"/>
      <c r="TFY55"/>
      <c r="TFZ55"/>
      <c r="TGA55"/>
      <c r="TGB55"/>
      <c r="TGC55"/>
      <c r="TGD55"/>
      <c r="TGE55"/>
      <c r="TGF55"/>
      <c r="TGG55"/>
      <c r="TGH55"/>
      <c r="TGI55"/>
      <c r="TGJ55"/>
      <c r="TGK55"/>
      <c r="TGL55"/>
      <c r="TGM55"/>
      <c r="TGN55"/>
      <c r="TGO55"/>
      <c r="TGP55"/>
      <c r="TGQ55"/>
      <c r="TGR55"/>
      <c r="TGS55"/>
      <c r="TGT55"/>
      <c r="TGU55"/>
      <c r="TGV55"/>
      <c r="TGW55"/>
      <c r="TGX55"/>
      <c r="TGY55"/>
      <c r="TGZ55"/>
      <c r="THA55"/>
      <c r="THB55"/>
      <c r="THC55"/>
      <c r="THD55"/>
      <c r="THE55"/>
      <c r="THF55"/>
      <c r="THG55"/>
      <c r="THH55"/>
      <c r="THI55"/>
      <c r="THJ55"/>
      <c r="THK55"/>
      <c r="THL55"/>
      <c r="THM55"/>
      <c r="THN55"/>
      <c r="THO55"/>
      <c r="THP55"/>
      <c r="THQ55"/>
      <c r="THR55"/>
      <c r="THS55"/>
      <c r="THT55"/>
      <c r="THU55"/>
      <c r="THV55"/>
      <c r="THW55"/>
      <c r="THX55"/>
      <c r="THY55"/>
      <c r="THZ55"/>
      <c r="TIA55"/>
      <c r="TIB55"/>
      <c r="TIC55"/>
      <c r="TID55"/>
      <c r="TIE55"/>
      <c r="TIF55"/>
      <c r="TIG55"/>
      <c r="TIH55"/>
      <c r="TII55"/>
      <c r="TIJ55"/>
      <c r="TIK55"/>
      <c r="TIL55"/>
      <c r="TIM55"/>
      <c r="TIN55"/>
      <c r="TIO55"/>
      <c r="TIP55"/>
      <c r="TIQ55"/>
      <c r="TIR55"/>
      <c r="TIS55"/>
      <c r="TIT55"/>
      <c r="TIU55"/>
      <c r="TIV55"/>
      <c r="TIW55"/>
      <c r="TIX55"/>
      <c r="TIY55"/>
      <c r="TIZ55"/>
      <c r="TJA55"/>
      <c r="TJB55"/>
      <c r="TJC55"/>
      <c r="TJD55"/>
      <c r="TJE55"/>
      <c r="TJF55"/>
      <c r="TJG55"/>
      <c r="TJH55"/>
      <c r="TJI55"/>
      <c r="TJJ55"/>
      <c r="TJK55"/>
      <c r="TJL55"/>
      <c r="TJM55"/>
      <c r="TJN55"/>
      <c r="TJO55"/>
      <c r="TJP55"/>
      <c r="TJQ55"/>
      <c r="TJR55"/>
      <c r="TJS55"/>
      <c r="TJT55"/>
      <c r="TJU55"/>
      <c r="TJV55"/>
      <c r="TJW55"/>
      <c r="TJX55"/>
      <c r="TJY55"/>
      <c r="TJZ55"/>
      <c r="TKA55"/>
      <c r="TKB55"/>
      <c r="TKC55"/>
      <c r="TKD55"/>
      <c r="TKE55"/>
      <c r="TKF55"/>
      <c r="TKG55"/>
      <c r="TKH55"/>
      <c r="TKI55"/>
      <c r="TKJ55"/>
      <c r="TKK55"/>
      <c r="TKL55"/>
      <c r="TKM55"/>
      <c r="TKN55"/>
      <c r="TKO55"/>
      <c r="TKP55"/>
      <c r="TKQ55"/>
      <c r="TKR55"/>
      <c r="TKS55"/>
      <c r="TKT55"/>
      <c r="TKU55"/>
      <c r="TKV55"/>
      <c r="TKW55"/>
      <c r="TKX55"/>
      <c r="TKY55"/>
      <c r="TKZ55"/>
      <c r="TLA55"/>
      <c r="TLB55"/>
      <c r="TLC55"/>
      <c r="TLD55"/>
      <c r="TLE55"/>
      <c r="TLF55"/>
      <c r="TLG55"/>
      <c r="TLH55"/>
      <c r="TLI55"/>
      <c r="TLJ55"/>
      <c r="TLK55"/>
      <c r="TLL55"/>
      <c r="TLM55"/>
      <c r="TLN55"/>
      <c r="TLO55"/>
      <c r="TLP55"/>
      <c r="TLQ55"/>
      <c r="TLR55"/>
      <c r="TLS55"/>
      <c r="TLT55"/>
      <c r="TLU55"/>
      <c r="TLV55"/>
      <c r="TLW55"/>
      <c r="TLX55"/>
      <c r="TLY55"/>
      <c r="TLZ55"/>
      <c r="TMA55"/>
      <c r="TMB55"/>
      <c r="TMC55"/>
      <c r="TMD55"/>
      <c r="TME55"/>
      <c r="TMF55"/>
      <c r="TMG55"/>
      <c r="TMH55"/>
      <c r="TMI55"/>
      <c r="TMJ55"/>
      <c r="TMK55"/>
      <c r="TML55"/>
      <c r="TMM55"/>
      <c r="TMN55"/>
      <c r="TMO55"/>
      <c r="TMP55"/>
      <c r="TMQ55"/>
      <c r="TMR55"/>
      <c r="TMS55"/>
      <c r="TMT55"/>
      <c r="TMU55"/>
      <c r="TMV55"/>
      <c r="TMW55"/>
      <c r="TMX55"/>
      <c r="TMY55"/>
      <c r="TMZ55"/>
      <c r="TNA55"/>
      <c r="TNB55"/>
      <c r="TNC55"/>
      <c r="TND55"/>
      <c r="TNE55"/>
      <c r="TNF55"/>
      <c r="TNG55"/>
      <c r="TNH55"/>
      <c r="TNI55"/>
      <c r="TNJ55"/>
      <c r="TNK55"/>
      <c r="TNL55"/>
      <c r="TNM55"/>
      <c r="TNN55"/>
      <c r="TNO55"/>
      <c r="TNP55"/>
      <c r="TNQ55"/>
      <c r="TNR55"/>
      <c r="TNS55"/>
      <c r="TNT55"/>
      <c r="TNU55"/>
      <c r="TNV55"/>
      <c r="TNW55"/>
      <c r="TNX55"/>
      <c r="TNY55"/>
      <c r="TNZ55"/>
      <c r="TOA55"/>
      <c r="TOB55"/>
      <c r="TOC55"/>
      <c r="TOD55"/>
      <c r="TOE55"/>
      <c r="TOF55"/>
      <c r="TOG55"/>
      <c r="TOH55"/>
      <c r="TOI55"/>
      <c r="TOJ55"/>
      <c r="TOK55"/>
      <c r="TOL55"/>
      <c r="TOM55"/>
      <c r="TON55"/>
      <c r="TOO55"/>
      <c r="TOP55"/>
      <c r="TOQ55"/>
      <c r="TOR55"/>
      <c r="TOS55"/>
      <c r="TOT55"/>
      <c r="TOU55"/>
      <c r="TOV55"/>
      <c r="TOW55"/>
      <c r="TOX55"/>
      <c r="TOY55"/>
      <c r="TOZ55"/>
      <c r="TPA55"/>
      <c r="TPB55"/>
      <c r="TPC55"/>
      <c r="TPD55"/>
      <c r="TPE55"/>
      <c r="TPF55"/>
      <c r="TPG55"/>
      <c r="TPH55"/>
      <c r="TPI55"/>
      <c r="TPJ55"/>
      <c r="TPK55"/>
      <c r="TPL55"/>
      <c r="TPM55"/>
      <c r="TPN55"/>
      <c r="TPO55"/>
      <c r="TPP55"/>
      <c r="TPQ55"/>
      <c r="TPR55"/>
      <c r="TPS55"/>
      <c r="TPT55"/>
      <c r="TPU55"/>
      <c r="TPV55"/>
      <c r="TPW55"/>
      <c r="TPX55"/>
      <c r="TPY55"/>
      <c r="TPZ55"/>
      <c r="TQA55"/>
      <c r="TQB55"/>
      <c r="TQC55"/>
      <c r="TQD55"/>
      <c r="TQE55"/>
      <c r="TQF55"/>
      <c r="TQG55"/>
      <c r="TQH55"/>
      <c r="TQI55"/>
      <c r="TQJ55"/>
      <c r="TQK55"/>
      <c r="TQL55"/>
      <c r="TQM55"/>
      <c r="TQN55"/>
      <c r="TQO55"/>
      <c r="TQP55"/>
      <c r="TQQ55"/>
      <c r="TQR55"/>
      <c r="TQS55"/>
      <c r="TQT55"/>
      <c r="TQU55"/>
      <c r="TQV55"/>
      <c r="TQW55"/>
      <c r="TQX55"/>
      <c r="TQY55"/>
      <c r="TQZ55"/>
      <c r="TRA55"/>
      <c r="TRB55"/>
      <c r="TRC55"/>
      <c r="TRD55"/>
      <c r="TRE55"/>
      <c r="TRF55"/>
      <c r="TRG55"/>
      <c r="TRH55"/>
      <c r="TRI55"/>
      <c r="TRJ55"/>
      <c r="TRK55"/>
      <c r="TRL55"/>
      <c r="TRM55"/>
      <c r="TRN55"/>
      <c r="TRO55"/>
      <c r="TRP55"/>
      <c r="TRQ55"/>
      <c r="TRR55"/>
      <c r="TRS55"/>
      <c r="TRT55"/>
      <c r="TRU55"/>
      <c r="TRV55"/>
      <c r="TRW55"/>
      <c r="TRX55"/>
      <c r="TRY55"/>
      <c r="TRZ55"/>
      <c r="TSA55"/>
      <c r="TSB55"/>
      <c r="TSC55"/>
      <c r="TSD55"/>
      <c r="TSE55"/>
      <c r="TSF55"/>
      <c r="TSG55"/>
      <c r="TSH55"/>
      <c r="TSI55"/>
      <c r="TSJ55"/>
      <c r="TSK55"/>
      <c r="TSL55"/>
      <c r="TSM55"/>
      <c r="TSN55"/>
      <c r="TSO55"/>
      <c r="TSP55"/>
      <c r="TSQ55"/>
      <c r="TSR55"/>
      <c r="TSS55"/>
      <c r="TST55"/>
      <c r="TSU55"/>
      <c r="TSV55"/>
      <c r="TSW55"/>
      <c r="TSX55"/>
      <c r="TSY55"/>
      <c r="TSZ55"/>
      <c r="TTA55"/>
      <c r="TTB55"/>
      <c r="TTC55"/>
      <c r="TTD55"/>
      <c r="TTE55"/>
      <c r="TTF55"/>
      <c r="TTG55"/>
      <c r="TTH55"/>
      <c r="TTI55"/>
      <c r="TTJ55"/>
      <c r="TTK55"/>
      <c r="TTL55"/>
      <c r="TTM55"/>
      <c r="TTN55"/>
      <c r="TTO55"/>
      <c r="TTP55"/>
      <c r="TTQ55"/>
      <c r="TTR55"/>
      <c r="TTS55"/>
      <c r="TTT55"/>
      <c r="TTU55"/>
      <c r="TTV55"/>
      <c r="TTW55"/>
      <c r="TTX55"/>
      <c r="TTY55"/>
      <c r="TTZ55"/>
      <c r="TUA55"/>
      <c r="TUB55"/>
      <c r="TUC55"/>
      <c r="TUD55"/>
      <c r="TUE55"/>
      <c r="TUF55"/>
      <c r="TUG55"/>
      <c r="TUH55"/>
      <c r="TUI55"/>
      <c r="TUJ55"/>
      <c r="TUK55"/>
      <c r="TUL55"/>
      <c r="TUM55"/>
      <c r="TUN55"/>
      <c r="TUO55"/>
      <c r="TUP55"/>
      <c r="TUQ55"/>
      <c r="TUR55"/>
      <c r="TUS55"/>
      <c r="TUT55"/>
      <c r="TUU55"/>
      <c r="TUV55"/>
      <c r="TUW55"/>
      <c r="TUX55"/>
      <c r="TUY55"/>
      <c r="TUZ55"/>
      <c r="TVA55"/>
      <c r="TVB55"/>
      <c r="TVC55"/>
      <c r="TVD55"/>
      <c r="TVE55"/>
      <c r="TVF55"/>
      <c r="TVG55"/>
      <c r="TVH55"/>
      <c r="TVI55"/>
      <c r="TVJ55"/>
      <c r="TVK55"/>
      <c r="TVL55"/>
      <c r="TVM55"/>
      <c r="TVN55"/>
      <c r="TVO55"/>
      <c r="TVP55"/>
      <c r="TVQ55"/>
      <c r="TVR55"/>
      <c r="TVS55"/>
      <c r="TVT55"/>
      <c r="TVU55"/>
      <c r="TVV55"/>
      <c r="TVW55"/>
      <c r="TVX55"/>
      <c r="TVY55"/>
      <c r="TVZ55"/>
      <c r="TWA55"/>
      <c r="TWB55"/>
      <c r="TWC55"/>
      <c r="TWD55"/>
      <c r="TWE55"/>
      <c r="TWF55"/>
      <c r="TWG55"/>
      <c r="TWH55"/>
      <c r="TWI55"/>
      <c r="TWJ55"/>
      <c r="TWK55"/>
      <c r="TWL55"/>
      <c r="TWM55"/>
      <c r="TWN55"/>
      <c r="TWO55"/>
      <c r="TWP55"/>
      <c r="TWQ55"/>
      <c r="TWR55"/>
      <c r="TWS55"/>
      <c r="TWT55"/>
      <c r="TWU55"/>
      <c r="TWV55"/>
      <c r="TWW55"/>
      <c r="TWX55"/>
      <c r="TWY55"/>
      <c r="TWZ55"/>
      <c r="TXA55"/>
      <c r="TXB55"/>
      <c r="TXC55"/>
      <c r="TXD55"/>
      <c r="TXE55"/>
      <c r="TXF55"/>
      <c r="TXG55"/>
      <c r="TXH55"/>
      <c r="TXI55"/>
      <c r="TXJ55"/>
      <c r="TXK55"/>
      <c r="TXL55"/>
      <c r="TXM55"/>
      <c r="TXN55"/>
      <c r="TXO55"/>
      <c r="TXP55"/>
      <c r="TXQ55"/>
      <c r="TXR55"/>
      <c r="TXS55"/>
      <c r="TXT55"/>
      <c r="TXU55"/>
      <c r="TXV55"/>
      <c r="TXW55"/>
      <c r="TXX55"/>
      <c r="TXY55"/>
      <c r="TXZ55"/>
      <c r="TYA55"/>
      <c r="TYB55"/>
      <c r="TYC55"/>
      <c r="TYD55"/>
      <c r="TYE55"/>
      <c r="TYF55"/>
      <c r="TYG55"/>
      <c r="TYH55"/>
      <c r="TYI55"/>
      <c r="TYJ55"/>
      <c r="TYK55"/>
      <c r="TYL55"/>
      <c r="TYM55"/>
      <c r="TYN55"/>
      <c r="TYO55"/>
      <c r="TYP55"/>
      <c r="TYQ55"/>
      <c r="TYR55"/>
      <c r="TYS55"/>
      <c r="TYT55"/>
      <c r="TYU55"/>
      <c r="TYV55"/>
      <c r="TYW55"/>
      <c r="TYX55"/>
      <c r="TYY55"/>
      <c r="TYZ55"/>
      <c r="TZA55"/>
      <c r="TZB55"/>
      <c r="TZC55"/>
      <c r="TZD55"/>
      <c r="TZE55"/>
      <c r="TZF55"/>
      <c r="TZG55"/>
      <c r="TZH55"/>
      <c r="TZI55"/>
      <c r="TZJ55"/>
      <c r="TZK55"/>
      <c r="TZL55"/>
      <c r="TZM55"/>
      <c r="TZN55"/>
      <c r="TZO55"/>
      <c r="TZP55"/>
      <c r="TZQ55"/>
      <c r="TZR55"/>
      <c r="TZS55"/>
      <c r="TZT55"/>
      <c r="TZU55"/>
      <c r="TZV55"/>
      <c r="TZW55"/>
      <c r="TZX55"/>
      <c r="TZY55"/>
      <c r="TZZ55"/>
      <c r="UAA55"/>
      <c r="UAB55"/>
      <c r="UAC55"/>
      <c r="UAD55"/>
      <c r="UAE55"/>
      <c r="UAF55"/>
      <c r="UAG55"/>
      <c r="UAH55"/>
      <c r="UAI55"/>
      <c r="UAJ55"/>
      <c r="UAK55"/>
      <c r="UAL55"/>
      <c r="UAM55"/>
      <c r="UAN55"/>
      <c r="UAO55"/>
      <c r="UAP55"/>
      <c r="UAQ55"/>
      <c r="UAR55"/>
      <c r="UAS55"/>
      <c r="UAT55"/>
      <c r="UAU55"/>
      <c r="UAV55"/>
      <c r="UAW55"/>
      <c r="UAX55"/>
      <c r="UAY55"/>
      <c r="UAZ55"/>
      <c r="UBA55"/>
      <c r="UBB55"/>
      <c r="UBC55"/>
      <c r="UBD55"/>
      <c r="UBE55"/>
      <c r="UBF55"/>
      <c r="UBG55"/>
      <c r="UBH55"/>
      <c r="UBI55"/>
      <c r="UBJ55"/>
      <c r="UBK55"/>
      <c r="UBL55"/>
      <c r="UBM55"/>
      <c r="UBN55"/>
      <c r="UBO55"/>
      <c r="UBP55"/>
      <c r="UBQ55"/>
      <c r="UBR55"/>
      <c r="UBS55"/>
      <c r="UBT55"/>
      <c r="UBU55"/>
      <c r="UBV55"/>
      <c r="UBW55"/>
      <c r="UBX55"/>
      <c r="UBY55"/>
      <c r="UBZ55"/>
      <c r="UCA55"/>
      <c r="UCB55"/>
      <c r="UCC55"/>
      <c r="UCD55"/>
      <c r="UCE55"/>
      <c r="UCF55"/>
      <c r="UCG55"/>
      <c r="UCH55"/>
      <c r="UCI55"/>
      <c r="UCJ55"/>
      <c r="UCK55"/>
      <c r="UCL55"/>
      <c r="UCM55"/>
      <c r="UCN55"/>
      <c r="UCO55"/>
      <c r="UCP55"/>
      <c r="UCQ55"/>
      <c r="UCR55"/>
      <c r="UCS55"/>
      <c r="UCT55"/>
      <c r="UCU55"/>
      <c r="UCV55"/>
      <c r="UCW55"/>
      <c r="UCX55"/>
      <c r="UCY55"/>
      <c r="UCZ55"/>
      <c r="UDA55"/>
      <c r="UDB55"/>
      <c r="UDC55"/>
      <c r="UDD55"/>
      <c r="UDE55"/>
      <c r="UDF55"/>
      <c r="UDG55"/>
      <c r="UDH55"/>
      <c r="UDI55"/>
      <c r="UDJ55"/>
      <c r="UDK55"/>
      <c r="UDL55"/>
      <c r="UDM55"/>
      <c r="UDN55"/>
      <c r="UDO55"/>
      <c r="UDP55"/>
      <c r="UDQ55"/>
      <c r="UDR55"/>
      <c r="UDS55"/>
      <c r="UDT55"/>
      <c r="UDU55"/>
      <c r="UDV55"/>
      <c r="UDW55"/>
      <c r="UDX55"/>
      <c r="UDY55"/>
      <c r="UDZ55"/>
      <c r="UEA55"/>
      <c r="UEB55"/>
      <c r="UEC55"/>
      <c r="UED55"/>
      <c r="UEE55"/>
      <c r="UEF55"/>
      <c r="UEG55"/>
      <c r="UEH55"/>
      <c r="UEI55"/>
      <c r="UEJ55"/>
      <c r="UEK55"/>
      <c r="UEL55"/>
      <c r="UEM55"/>
      <c r="UEN55"/>
      <c r="UEO55"/>
      <c r="UEP55"/>
      <c r="UEQ55"/>
      <c r="UER55"/>
      <c r="UES55"/>
      <c r="UET55"/>
      <c r="UEU55"/>
      <c r="UEV55"/>
      <c r="UEW55"/>
      <c r="UEX55"/>
      <c r="UEY55"/>
      <c r="UEZ55"/>
      <c r="UFA55"/>
      <c r="UFB55"/>
      <c r="UFC55"/>
      <c r="UFD55"/>
      <c r="UFE55"/>
      <c r="UFF55"/>
      <c r="UFG55"/>
      <c r="UFH55"/>
      <c r="UFI55"/>
      <c r="UFJ55"/>
      <c r="UFK55"/>
      <c r="UFL55"/>
      <c r="UFM55"/>
      <c r="UFN55"/>
      <c r="UFO55"/>
      <c r="UFP55"/>
      <c r="UFQ55"/>
      <c r="UFR55"/>
      <c r="UFS55"/>
      <c r="UFT55"/>
      <c r="UFU55"/>
      <c r="UFV55"/>
      <c r="UFW55"/>
      <c r="UFX55"/>
      <c r="UFY55"/>
      <c r="UFZ55"/>
      <c r="UGA55"/>
      <c r="UGB55"/>
      <c r="UGC55"/>
      <c r="UGD55"/>
      <c r="UGE55"/>
      <c r="UGF55"/>
      <c r="UGG55"/>
      <c r="UGH55"/>
      <c r="UGI55"/>
      <c r="UGJ55"/>
      <c r="UGK55"/>
      <c r="UGL55"/>
      <c r="UGM55"/>
      <c r="UGN55"/>
      <c r="UGO55"/>
      <c r="UGP55"/>
      <c r="UGQ55"/>
      <c r="UGR55"/>
      <c r="UGS55"/>
      <c r="UGT55"/>
      <c r="UGU55"/>
      <c r="UGV55"/>
      <c r="UGW55"/>
      <c r="UGX55"/>
      <c r="UGY55"/>
      <c r="UGZ55"/>
      <c r="UHA55"/>
      <c r="UHB55"/>
      <c r="UHC55"/>
      <c r="UHD55"/>
      <c r="UHE55"/>
      <c r="UHF55"/>
      <c r="UHG55"/>
      <c r="UHH55"/>
      <c r="UHI55"/>
      <c r="UHJ55"/>
      <c r="UHK55"/>
      <c r="UHL55"/>
      <c r="UHM55"/>
      <c r="UHN55"/>
      <c r="UHO55"/>
      <c r="UHP55"/>
      <c r="UHQ55"/>
      <c r="UHR55"/>
      <c r="UHS55"/>
      <c r="UHT55"/>
      <c r="UHU55"/>
      <c r="UHV55"/>
      <c r="UHW55"/>
      <c r="UHX55"/>
      <c r="UHY55"/>
      <c r="UHZ55"/>
      <c r="UIA55"/>
      <c r="UIB55"/>
      <c r="UIC55"/>
      <c r="UID55"/>
      <c r="UIE55"/>
      <c r="UIF55"/>
      <c r="UIG55"/>
      <c r="UIH55"/>
      <c r="UII55"/>
      <c r="UIJ55"/>
      <c r="UIK55"/>
      <c r="UIL55"/>
      <c r="UIM55"/>
      <c r="UIN55"/>
      <c r="UIO55"/>
      <c r="UIP55"/>
      <c r="UIQ55"/>
      <c r="UIR55"/>
      <c r="UIS55"/>
      <c r="UIT55"/>
      <c r="UIU55"/>
      <c r="UIV55"/>
      <c r="UIW55"/>
      <c r="UIX55"/>
      <c r="UIY55"/>
      <c r="UIZ55"/>
      <c r="UJA55"/>
      <c r="UJB55"/>
      <c r="UJC55"/>
      <c r="UJD55"/>
      <c r="UJE55"/>
      <c r="UJF55"/>
      <c r="UJG55"/>
      <c r="UJH55"/>
      <c r="UJI55"/>
      <c r="UJJ55"/>
      <c r="UJK55"/>
      <c r="UJL55"/>
      <c r="UJM55"/>
      <c r="UJN55"/>
      <c r="UJO55"/>
      <c r="UJP55"/>
      <c r="UJQ55"/>
      <c r="UJR55"/>
      <c r="UJS55"/>
      <c r="UJT55"/>
      <c r="UJU55"/>
      <c r="UJV55"/>
      <c r="UJW55"/>
      <c r="UJX55"/>
      <c r="UJY55"/>
      <c r="UJZ55"/>
      <c r="UKA55"/>
      <c r="UKB55"/>
      <c r="UKC55"/>
      <c r="UKD55"/>
      <c r="UKE55"/>
      <c r="UKF55"/>
      <c r="UKG55"/>
      <c r="UKH55"/>
      <c r="UKI55"/>
      <c r="UKJ55"/>
      <c r="UKK55"/>
      <c r="UKL55"/>
      <c r="UKM55"/>
      <c r="UKN55"/>
      <c r="UKO55"/>
      <c r="UKP55"/>
      <c r="UKQ55"/>
      <c r="UKR55"/>
      <c r="UKS55"/>
      <c r="UKT55"/>
      <c r="UKU55"/>
      <c r="UKV55"/>
      <c r="UKW55"/>
      <c r="UKX55"/>
      <c r="UKY55"/>
      <c r="UKZ55"/>
      <c r="ULA55"/>
      <c r="ULB55"/>
      <c r="ULC55"/>
      <c r="ULD55"/>
      <c r="ULE55"/>
      <c r="ULF55"/>
      <c r="ULG55"/>
      <c r="ULH55"/>
      <c r="ULI55"/>
      <c r="ULJ55"/>
      <c r="ULK55"/>
      <c r="ULL55"/>
      <c r="ULM55"/>
      <c r="ULN55"/>
      <c r="ULO55"/>
      <c r="ULP55"/>
      <c r="ULQ55"/>
      <c r="ULR55"/>
      <c r="ULS55"/>
      <c r="ULT55"/>
      <c r="ULU55"/>
      <c r="ULV55"/>
      <c r="ULW55"/>
      <c r="ULX55"/>
      <c r="ULY55"/>
      <c r="ULZ55"/>
      <c r="UMA55"/>
      <c r="UMB55"/>
      <c r="UMC55"/>
      <c r="UMD55"/>
      <c r="UME55"/>
      <c r="UMF55"/>
      <c r="UMG55"/>
      <c r="UMH55"/>
      <c r="UMI55"/>
      <c r="UMJ55"/>
      <c r="UMK55"/>
      <c r="UML55"/>
      <c r="UMM55"/>
      <c r="UMN55"/>
      <c r="UMO55"/>
      <c r="UMP55"/>
      <c r="UMQ55"/>
      <c r="UMR55"/>
      <c r="UMS55"/>
      <c r="UMT55"/>
      <c r="UMU55"/>
      <c r="UMV55"/>
      <c r="UMW55"/>
      <c r="UMX55"/>
      <c r="UMY55"/>
      <c r="UMZ55"/>
      <c r="UNA55"/>
      <c r="UNB55"/>
      <c r="UNC55"/>
      <c r="UND55"/>
      <c r="UNE55"/>
      <c r="UNF55"/>
      <c r="UNG55"/>
      <c r="UNH55"/>
      <c r="UNI55"/>
      <c r="UNJ55"/>
      <c r="UNK55"/>
      <c r="UNL55"/>
      <c r="UNM55"/>
      <c r="UNN55"/>
      <c r="UNO55"/>
      <c r="UNP55"/>
      <c r="UNQ55"/>
      <c r="UNR55"/>
      <c r="UNS55"/>
      <c r="UNT55"/>
      <c r="UNU55"/>
      <c r="UNV55"/>
      <c r="UNW55"/>
      <c r="UNX55"/>
      <c r="UNY55"/>
      <c r="UNZ55"/>
      <c r="UOA55"/>
      <c r="UOB55"/>
      <c r="UOC55"/>
      <c r="UOD55"/>
      <c r="UOE55"/>
      <c r="UOF55"/>
      <c r="UOG55"/>
      <c r="UOH55"/>
      <c r="UOI55"/>
      <c r="UOJ55"/>
      <c r="UOK55"/>
      <c r="UOL55"/>
      <c r="UOM55"/>
      <c r="UON55"/>
      <c r="UOO55"/>
      <c r="UOP55"/>
      <c r="UOQ55"/>
      <c r="UOR55"/>
      <c r="UOS55"/>
      <c r="UOT55"/>
      <c r="UOU55"/>
      <c r="UOV55"/>
      <c r="UOW55"/>
      <c r="UOX55"/>
      <c r="UOY55"/>
      <c r="UOZ55"/>
      <c r="UPA55"/>
      <c r="UPB55"/>
      <c r="UPC55"/>
      <c r="UPD55"/>
      <c r="UPE55"/>
      <c r="UPF55"/>
      <c r="UPG55"/>
      <c r="UPH55"/>
      <c r="UPI55"/>
      <c r="UPJ55"/>
      <c r="UPK55"/>
      <c r="UPL55"/>
      <c r="UPM55"/>
      <c r="UPN55"/>
      <c r="UPO55"/>
      <c r="UPP55"/>
      <c r="UPQ55"/>
      <c r="UPR55"/>
      <c r="UPS55"/>
      <c r="UPT55"/>
      <c r="UPU55"/>
      <c r="UPV55"/>
      <c r="UPW55"/>
      <c r="UPX55"/>
      <c r="UPY55"/>
      <c r="UPZ55"/>
      <c r="UQA55"/>
      <c r="UQB55"/>
      <c r="UQC55"/>
      <c r="UQD55"/>
      <c r="UQE55"/>
      <c r="UQF55"/>
      <c r="UQG55"/>
      <c r="UQH55"/>
      <c r="UQI55"/>
      <c r="UQJ55"/>
      <c r="UQK55"/>
      <c r="UQL55"/>
      <c r="UQM55"/>
      <c r="UQN55"/>
      <c r="UQO55"/>
      <c r="UQP55"/>
      <c r="UQQ55"/>
      <c r="UQR55"/>
      <c r="UQS55"/>
      <c r="UQT55"/>
      <c r="UQU55"/>
      <c r="UQV55"/>
      <c r="UQW55"/>
      <c r="UQX55"/>
      <c r="UQY55"/>
      <c r="UQZ55"/>
      <c r="URA55"/>
      <c r="URB55"/>
      <c r="URC55"/>
      <c r="URD55"/>
      <c r="URE55"/>
      <c r="URF55"/>
      <c r="URG55"/>
      <c r="URH55"/>
      <c r="URI55"/>
      <c r="URJ55"/>
      <c r="URK55"/>
      <c r="URL55"/>
      <c r="URM55"/>
      <c r="URN55"/>
      <c r="URO55"/>
      <c r="URP55"/>
      <c r="URQ55"/>
      <c r="URR55"/>
      <c r="URS55"/>
      <c r="URT55"/>
      <c r="URU55"/>
      <c r="URV55"/>
      <c r="URW55"/>
      <c r="URX55"/>
      <c r="URY55"/>
      <c r="URZ55"/>
      <c r="USA55"/>
      <c r="USB55"/>
      <c r="USC55"/>
      <c r="USD55"/>
      <c r="USE55"/>
      <c r="USF55"/>
      <c r="USG55"/>
      <c r="USH55"/>
      <c r="USI55"/>
      <c r="USJ55"/>
      <c r="USK55"/>
      <c r="USL55"/>
      <c r="USM55"/>
      <c r="USN55"/>
      <c r="USO55"/>
      <c r="USP55"/>
      <c r="USQ55"/>
      <c r="USR55"/>
      <c r="USS55"/>
      <c r="UST55"/>
      <c r="USU55"/>
      <c r="USV55"/>
      <c r="USW55"/>
      <c r="USX55"/>
      <c r="USY55"/>
      <c r="USZ55"/>
      <c r="UTA55"/>
      <c r="UTB55"/>
      <c r="UTC55"/>
      <c r="UTD55"/>
      <c r="UTE55"/>
      <c r="UTF55"/>
      <c r="UTG55"/>
      <c r="UTH55"/>
      <c r="UTI55"/>
      <c r="UTJ55"/>
      <c r="UTK55"/>
      <c r="UTL55"/>
      <c r="UTM55"/>
      <c r="UTN55"/>
      <c r="UTO55"/>
      <c r="UTP55"/>
      <c r="UTQ55"/>
      <c r="UTR55"/>
      <c r="UTS55"/>
      <c r="UTT55"/>
      <c r="UTU55"/>
      <c r="UTV55"/>
      <c r="UTW55"/>
      <c r="UTX55"/>
      <c r="UTY55"/>
      <c r="UTZ55"/>
      <c r="UUA55"/>
      <c r="UUB55"/>
      <c r="UUC55"/>
      <c r="UUD55"/>
      <c r="UUE55"/>
      <c r="UUF55"/>
      <c r="UUG55"/>
      <c r="UUH55"/>
      <c r="UUI55"/>
      <c r="UUJ55"/>
      <c r="UUK55"/>
      <c r="UUL55"/>
      <c r="UUM55"/>
      <c r="UUN55"/>
      <c r="UUO55"/>
      <c r="UUP55"/>
      <c r="UUQ55"/>
      <c r="UUR55"/>
      <c r="UUS55"/>
      <c r="UUT55"/>
      <c r="UUU55"/>
      <c r="UUV55"/>
      <c r="UUW55"/>
      <c r="UUX55"/>
      <c r="UUY55"/>
      <c r="UUZ55"/>
      <c r="UVA55"/>
      <c r="UVB55"/>
      <c r="UVC55"/>
      <c r="UVD55"/>
      <c r="UVE55"/>
      <c r="UVF55"/>
      <c r="UVG55"/>
      <c r="UVH55"/>
      <c r="UVI55"/>
      <c r="UVJ55"/>
      <c r="UVK55"/>
      <c r="UVL55"/>
      <c r="UVM55"/>
      <c r="UVN55"/>
      <c r="UVO55"/>
      <c r="UVP55"/>
      <c r="UVQ55"/>
      <c r="UVR55"/>
      <c r="UVS55"/>
      <c r="UVT55"/>
      <c r="UVU55"/>
      <c r="UVV55"/>
      <c r="UVW55"/>
      <c r="UVX55"/>
      <c r="UVY55"/>
      <c r="UVZ55"/>
      <c r="UWA55"/>
      <c r="UWB55"/>
      <c r="UWC55"/>
      <c r="UWD55"/>
      <c r="UWE55"/>
      <c r="UWF55"/>
      <c r="UWG55"/>
      <c r="UWH55"/>
      <c r="UWI55"/>
      <c r="UWJ55"/>
      <c r="UWK55"/>
      <c r="UWL55"/>
      <c r="UWM55"/>
      <c r="UWN55"/>
      <c r="UWO55"/>
      <c r="UWP55"/>
      <c r="UWQ55"/>
      <c r="UWR55"/>
      <c r="UWS55"/>
      <c r="UWT55"/>
      <c r="UWU55"/>
      <c r="UWV55"/>
      <c r="UWW55"/>
      <c r="UWX55"/>
      <c r="UWY55"/>
      <c r="UWZ55"/>
      <c r="UXA55"/>
      <c r="UXB55"/>
      <c r="UXC55"/>
      <c r="UXD55"/>
      <c r="UXE55"/>
      <c r="UXF55"/>
      <c r="UXG55"/>
      <c r="UXH55"/>
      <c r="UXI55"/>
      <c r="UXJ55"/>
      <c r="UXK55"/>
      <c r="UXL55"/>
      <c r="UXM55"/>
      <c r="UXN55"/>
      <c r="UXO55"/>
      <c r="UXP55"/>
      <c r="UXQ55"/>
      <c r="UXR55"/>
      <c r="UXS55"/>
      <c r="UXT55"/>
      <c r="UXU55"/>
      <c r="UXV55"/>
      <c r="UXW55"/>
      <c r="UXX55"/>
      <c r="UXY55"/>
      <c r="UXZ55"/>
      <c r="UYA55"/>
      <c r="UYB55"/>
      <c r="UYC55"/>
      <c r="UYD55"/>
      <c r="UYE55"/>
      <c r="UYF55"/>
      <c r="UYG55"/>
      <c r="UYH55"/>
      <c r="UYI55"/>
      <c r="UYJ55"/>
      <c r="UYK55"/>
      <c r="UYL55"/>
      <c r="UYM55"/>
      <c r="UYN55"/>
      <c r="UYO55"/>
      <c r="UYP55"/>
      <c r="UYQ55"/>
      <c r="UYR55"/>
      <c r="UYS55"/>
      <c r="UYT55"/>
      <c r="UYU55"/>
      <c r="UYV55"/>
      <c r="UYW55"/>
      <c r="UYX55"/>
      <c r="UYY55"/>
      <c r="UYZ55"/>
      <c r="UZA55"/>
      <c r="UZB55"/>
      <c r="UZC55"/>
      <c r="UZD55"/>
      <c r="UZE55"/>
      <c r="UZF55"/>
      <c r="UZG55"/>
      <c r="UZH55"/>
      <c r="UZI55"/>
      <c r="UZJ55"/>
      <c r="UZK55"/>
      <c r="UZL55"/>
      <c r="UZM55"/>
      <c r="UZN55"/>
      <c r="UZO55"/>
      <c r="UZP55"/>
      <c r="UZQ55"/>
      <c r="UZR55"/>
      <c r="UZS55"/>
      <c r="UZT55"/>
      <c r="UZU55"/>
      <c r="UZV55"/>
      <c r="UZW55"/>
      <c r="UZX55"/>
      <c r="UZY55"/>
      <c r="UZZ55"/>
      <c r="VAA55"/>
      <c r="VAB55"/>
      <c r="VAC55"/>
      <c r="VAD55"/>
      <c r="VAE55"/>
      <c r="VAF55"/>
      <c r="VAG55"/>
      <c r="VAH55"/>
      <c r="VAI55"/>
      <c r="VAJ55"/>
      <c r="VAK55"/>
      <c r="VAL55"/>
      <c r="VAM55"/>
      <c r="VAN55"/>
      <c r="VAO55"/>
      <c r="VAP55"/>
      <c r="VAQ55"/>
      <c r="VAR55"/>
      <c r="VAS55"/>
      <c r="VAT55"/>
      <c r="VAU55"/>
      <c r="VAV55"/>
      <c r="VAW55"/>
      <c r="VAX55"/>
      <c r="VAY55"/>
      <c r="VAZ55"/>
      <c r="VBA55"/>
      <c r="VBB55"/>
      <c r="VBC55"/>
      <c r="VBD55"/>
      <c r="VBE55"/>
      <c r="VBF55"/>
      <c r="VBG55"/>
      <c r="VBH55"/>
      <c r="VBI55"/>
      <c r="VBJ55"/>
      <c r="VBK55"/>
      <c r="VBL55"/>
      <c r="VBM55"/>
      <c r="VBN55"/>
      <c r="VBO55"/>
      <c r="VBP55"/>
      <c r="VBQ55"/>
      <c r="VBR55"/>
      <c r="VBS55"/>
      <c r="VBT55"/>
      <c r="VBU55"/>
      <c r="VBV55"/>
      <c r="VBW55"/>
      <c r="VBX55"/>
      <c r="VBY55"/>
      <c r="VBZ55"/>
      <c r="VCA55"/>
      <c r="VCB55"/>
      <c r="VCC55"/>
      <c r="VCD55"/>
      <c r="VCE55"/>
      <c r="VCF55"/>
      <c r="VCG55"/>
      <c r="VCH55"/>
      <c r="VCI55"/>
      <c r="VCJ55"/>
      <c r="VCK55"/>
      <c r="VCL55"/>
      <c r="VCM55"/>
      <c r="VCN55"/>
      <c r="VCO55"/>
      <c r="VCP55"/>
      <c r="VCQ55"/>
      <c r="VCR55"/>
      <c r="VCS55"/>
      <c r="VCT55"/>
      <c r="VCU55"/>
      <c r="VCV55"/>
      <c r="VCW55"/>
      <c r="VCX55"/>
      <c r="VCY55"/>
      <c r="VCZ55"/>
      <c r="VDA55"/>
      <c r="VDB55"/>
      <c r="VDC55"/>
      <c r="VDD55"/>
      <c r="VDE55"/>
      <c r="VDF55"/>
      <c r="VDG55"/>
      <c r="VDH55"/>
      <c r="VDI55"/>
      <c r="VDJ55"/>
      <c r="VDK55"/>
      <c r="VDL55"/>
      <c r="VDM55"/>
      <c r="VDN55"/>
      <c r="VDO55"/>
      <c r="VDP55"/>
      <c r="VDQ55"/>
      <c r="VDR55"/>
      <c r="VDS55"/>
      <c r="VDT55"/>
      <c r="VDU55"/>
      <c r="VDV55"/>
      <c r="VDW55"/>
      <c r="VDX55"/>
      <c r="VDY55"/>
      <c r="VDZ55"/>
      <c r="VEA55"/>
      <c r="VEB55"/>
      <c r="VEC55"/>
      <c r="VED55"/>
      <c r="VEE55"/>
      <c r="VEF55"/>
      <c r="VEG55"/>
      <c r="VEH55"/>
      <c r="VEI55"/>
      <c r="VEJ55"/>
      <c r="VEK55"/>
      <c r="VEL55"/>
      <c r="VEM55"/>
      <c r="VEN55"/>
      <c r="VEO55"/>
      <c r="VEP55"/>
      <c r="VEQ55"/>
      <c r="VER55"/>
      <c r="VES55"/>
      <c r="VET55"/>
      <c r="VEU55"/>
      <c r="VEV55"/>
      <c r="VEW55"/>
      <c r="VEX55"/>
      <c r="VEY55"/>
      <c r="VEZ55"/>
      <c r="VFA55"/>
      <c r="VFB55"/>
      <c r="VFC55"/>
      <c r="VFD55"/>
      <c r="VFE55"/>
      <c r="VFF55"/>
      <c r="VFG55"/>
      <c r="VFH55"/>
      <c r="VFI55"/>
      <c r="VFJ55"/>
      <c r="VFK55"/>
      <c r="VFL55"/>
      <c r="VFM55"/>
      <c r="VFN55"/>
      <c r="VFO55"/>
      <c r="VFP55"/>
      <c r="VFQ55"/>
      <c r="VFR55"/>
      <c r="VFS55"/>
      <c r="VFT55"/>
      <c r="VFU55"/>
      <c r="VFV55"/>
      <c r="VFW55"/>
      <c r="VFX55"/>
      <c r="VFY55"/>
      <c r="VFZ55"/>
      <c r="VGA55"/>
      <c r="VGB55"/>
      <c r="VGC55"/>
      <c r="VGD55"/>
      <c r="VGE55"/>
      <c r="VGF55"/>
      <c r="VGG55"/>
      <c r="VGH55"/>
      <c r="VGI55"/>
      <c r="VGJ55"/>
      <c r="VGK55"/>
      <c r="VGL55"/>
      <c r="VGM55"/>
      <c r="VGN55"/>
      <c r="VGO55"/>
      <c r="VGP55"/>
      <c r="VGQ55"/>
      <c r="VGR55"/>
      <c r="VGS55"/>
      <c r="VGT55"/>
      <c r="VGU55"/>
      <c r="VGV55"/>
      <c r="VGW55"/>
      <c r="VGX55"/>
      <c r="VGY55"/>
      <c r="VGZ55"/>
      <c r="VHA55"/>
      <c r="VHB55"/>
      <c r="VHC55"/>
      <c r="VHD55"/>
      <c r="VHE55"/>
      <c r="VHF55"/>
      <c r="VHG55"/>
      <c r="VHH55"/>
      <c r="VHI55"/>
      <c r="VHJ55"/>
      <c r="VHK55"/>
      <c r="VHL55"/>
      <c r="VHM55"/>
      <c r="VHN55"/>
      <c r="VHO55"/>
      <c r="VHP55"/>
      <c r="VHQ55"/>
      <c r="VHR55"/>
      <c r="VHS55"/>
      <c r="VHT55"/>
      <c r="VHU55"/>
      <c r="VHV55"/>
      <c r="VHW55"/>
      <c r="VHX55"/>
      <c r="VHY55"/>
      <c r="VHZ55"/>
      <c r="VIA55"/>
      <c r="VIB55"/>
      <c r="VIC55"/>
      <c r="VID55"/>
      <c r="VIE55"/>
      <c r="VIF55"/>
      <c r="VIG55"/>
      <c r="VIH55"/>
      <c r="VII55"/>
      <c r="VIJ55"/>
      <c r="VIK55"/>
      <c r="VIL55"/>
      <c r="VIM55"/>
      <c r="VIN55"/>
      <c r="VIO55"/>
      <c r="VIP55"/>
      <c r="VIQ55"/>
      <c r="VIR55"/>
      <c r="VIS55"/>
      <c r="VIT55"/>
      <c r="VIU55"/>
      <c r="VIV55"/>
      <c r="VIW55"/>
      <c r="VIX55"/>
      <c r="VIY55"/>
      <c r="VIZ55"/>
      <c r="VJA55"/>
      <c r="VJB55"/>
      <c r="VJC55"/>
      <c r="VJD55"/>
      <c r="VJE55"/>
      <c r="VJF55"/>
      <c r="VJG55"/>
      <c r="VJH55"/>
      <c r="VJI55"/>
      <c r="VJJ55"/>
      <c r="VJK55"/>
      <c r="VJL55"/>
      <c r="VJM55"/>
      <c r="VJN55"/>
      <c r="VJO55"/>
      <c r="VJP55"/>
      <c r="VJQ55"/>
      <c r="VJR55"/>
      <c r="VJS55"/>
      <c r="VJT55"/>
      <c r="VJU55"/>
      <c r="VJV55"/>
      <c r="VJW55"/>
      <c r="VJX55"/>
      <c r="VJY55"/>
      <c r="VJZ55"/>
      <c r="VKA55"/>
      <c r="VKB55"/>
      <c r="VKC55"/>
      <c r="VKD55"/>
      <c r="VKE55"/>
      <c r="VKF55"/>
      <c r="VKG55"/>
      <c r="VKH55"/>
      <c r="VKI55"/>
      <c r="VKJ55"/>
      <c r="VKK55"/>
      <c r="VKL55"/>
      <c r="VKM55"/>
      <c r="VKN55"/>
      <c r="VKO55"/>
      <c r="VKP55"/>
      <c r="VKQ55"/>
      <c r="VKR55"/>
      <c r="VKS55"/>
      <c r="VKT55"/>
      <c r="VKU55"/>
      <c r="VKV55"/>
      <c r="VKW55"/>
      <c r="VKX55"/>
      <c r="VKY55"/>
      <c r="VKZ55"/>
      <c r="VLA55"/>
      <c r="VLB55"/>
      <c r="VLC55"/>
      <c r="VLD55"/>
      <c r="VLE55"/>
      <c r="VLF55"/>
      <c r="VLG55"/>
      <c r="VLH55"/>
      <c r="VLI55"/>
      <c r="VLJ55"/>
      <c r="VLK55"/>
      <c r="VLL55"/>
      <c r="VLM55"/>
      <c r="VLN55"/>
      <c r="VLO55"/>
      <c r="VLP55"/>
      <c r="VLQ55"/>
      <c r="VLR55"/>
      <c r="VLS55"/>
      <c r="VLT55"/>
      <c r="VLU55"/>
      <c r="VLV55"/>
      <c r="VLW55"/>
      <c r="VLX55"/>
      <c r="VLY55"/>
      <c r="VLZ55"/>
      <c r="VMA55"/>
      <c r="VMB55"/>
      <c r="VMC55"/>
      <c r="VMD55"/>
      <c r="VME55"/>
      <c r="VMF55"/>
      <c r="VMG55"/>
      <c r="VMH55"/>
      <c r="VMI55"/>
      <c r="VMJ55"/>
      <c r="VMK55"/>
      <c r="VML55"/>
      <c r="VMM55"/>
      <c r="VMN55"/>
      <c r="VMO55"/>
      <c r="VMP55"/>
      <c r="VMQ55"/>
      <c r="VMR55"/>
      <c r="VMS55"/>
      <c r="VMT55"/>
      <c r="VMU55"/>
      <c r="VMV55"/>
      <c r="VMW55"/>
      <c r="VMX55"/>
      <c r="VMY55"/>
      <c r="VMZ55"/>
      <c r="VNA55"/>
      <c r="VNB55"/>
      <c r="VNC55"/>
      <c r="VND55"/>
      <c r="VNE55"/>
      <c r="VNF55"/>
      <c r="VNG55"/>
      <c r="VNH55"/>
      <c r="VNI55"/>
      <c r="VNJ55"/>
      <c r="VNK55"/>
      <c r="VNL55"/>
      <c r="VNM55"/>
      <c r="VNN55"/>
      <c r="VNO55"/>
      <c r="VNP55"/>
      <c r="VNQ55"/>
      <c r="VNR55"/>
      <c r="VNS55"/>
      <c r="VNT55"/>
      <c r="VNU55"/>
      <c r="VNV55"/>
      <c r="VNW55"/>
      <c r="VNX55"/>
      <c r="VNY55"/>
      <c r="VNZ55"/>
      <c r="VOA55"/>
      <c r="VOB55"/>
      <c r="VOC55"/>
      <c r="VOD55"/>
      <c r="VOE55"/>
      <c r="VOF55"/>
      <c r="VOG55"/>
      <c r="VOH55"/>
      <c r="VOI55"/>
      <c r="VOJ55"/>
      <c r="VOK55"/>
      <c r="VOL55"/>
      <c r="VOM55"/>
      <c r="VON55"/>
      <c r="VOO55"/>
      <c r="VOP55"/>
      <c r="VOQ55"/>
      <c r="VOR55"/>
      <c r="VOS55"/>
      <c r="VOT55"/>
      <c r="VOU55"/>
      <c r="VOV55"/>
      <c r="VOW55"/>
      <c r="VOX55"/>
      <c r="VOY55"/>
      <c r="VOZ55"/>
      <c r="VPA55"/>
      <c r="VPB55"/>
      <c r="VPC55"/>
      <c r="VPD55"/>
      <c r="VPE55"/>
      <c r="VPF55"/>
      <c r="VPG55"/>
      <c r="VPH55"/>
      <c r="VPI55"/>
      <c r="VPJ55"/>
      <c r="VPK55"/>
      <c r="VPL55"/>
      <c r="VPM55"/>
      <c r="VPN55"/>
      <c r="VPO55"/>
      <c r="VPP55"/>
      <c r="VPQ55"/>
      <c r="VPR55"/>
      <c r="VPS55"/>
      <c r="VPT55"/>
      <c r="VPU55"/>
      <c r="VPV55"/>
      <c r="VPW55"/>
      <c r="VPX55"/>
      <c r="VPY55"/>
      <c r="VPZ55"/>
      <c r="VQA55"/>
      <c r="VQB55"/>
      <c r="VQC55"/>
      <c r="VQD55"/>
      <c r="VQE55"/>
      <c r="VQF55"/>
      <c r="VQG55"/>
      <c r="VQH55"/>
      <c r="VQI55"/>
      <c r="VQJ55"/>
      <c r="VQK55"/>
      <c r="VQL55"/>
      <c r="VQM55"/>
      <c r="VQN55"/>
      <c r="VQO55"/>
      <c r="VQP55"/>
      <c r="VQQ55"/>
      <c r="VQR55"/>
      <c r="VQS55"/>
      <c r="VQT55"/>
      <c r="VQU55"/>
      <c r="VQV55"/>
      <c r="VQW55"/>
      <c r="VQX55"/>
      <c r="VQY55"/>
      <c r="VQZ55"/>
      <c r="VRA55"/>
      <c r="VRB55"/>
      <c r="VRC55"/>
      <c r="VRD55"/>
      <c r="VRE55"/>
      <c r="VRF55"/>
      <c r="VRG55"/>
      <c r="VRH55"/>
      <c r="VRI55"/>
      <c r="VRJ55"/>
      <c r="VRK55"/>
      <c r="VRL55"/>
      <c r="VRM55"/>
      <c r="VRN55"/>
      <c r="VRO55"/>
      <c r="VRP55"/>
      <c r="VRQ55"/>
      <c r="VRR55"/>
      <c r="VRS55"/>
      <c r="VRT55"/>
      <c r="VRU55"/>
      <c r="VRV55"/>
      <c r="VRW55"/>
      <c r="VRX55"/>
      <c r="VRY55"/>
      <c r="VRZ55"/>
      <c r="VSA55"/>
      <c r="VSB55"/>
      <c r="VSC55"/>
      <c r="VSD55"/>
      <c r="VSE55"/>
      <c r="VSF55"/>
      <c r="VSG55"/>
      <c r="VSH55"/>
      <c r="VSI55"/>
      <c r="VSJ55"/>
      <c r="VSK55"/>
      <c r="VSL55"/>
      <c r="VSM55"/>
      <c r="VSN55"/>
      <c r="VSO55"/>
      <c r="VSP55"/>
      <c r="VSQ55"/>
      <c r="VSR55"/>
      <c r="VSS55"/>
      <c r="VST55"/>
      <c r="VSU55"/>
      <c r="VSV55"/>
      <c r="VSW55"/>
      <c r="VSX55"/>
      <c r="VSY55"/>
      <c r="VSZ55"/>
      <c r="VTA55"/>
      <c r="VTB55"/>
      <c r="VTC55"/>
      <c r="VTD55"/>
      <c r="VTE55"/>
      <c r="VTF55"/>
      <c r="VTG55"/>
      <c r="VTH55"/>
      <c r="VTI55"/>
      <c r="VTJ55"/>
      <c r="VTK55"/>
      <c r="VTL55"/>
      <c r="VTM55"/>
      <c r="VTN55"/>
      <c r="VTO55"/>
      <c r="VTP55"/>
      <c r="VTQ55"/>
      <c r="VTR55"/>
      <c r="VTS55"/>
      <c r="VTT55"/>
      <c r="VTU55"/>
      <c r="VTV55"/>
      <c r="VTW55"/>
      <c r="VTX55"/>
      <c r="VTY55"/>
      <c r="VTZ55"/>
      <c r="VUA55"/>
      <c r="VUB55"/>
      <c r="VUC55"/>
      <c r="VUD55"/>
      <c r="VUE55"/>
      <c r="VUF55"/>
      <c r="VUG55"/>
      <c r="VUH55"/>
      <c r="VUI55"/>
      <c r="VUJ55"/>
      <c r="VUK55"/>
      <c r="VUL55"/>
      <c r="VUM55"/>
      <c r="VUN55"/>
      <c r="VUO55"/>
      <c r="VUP55"/>
      <c r="VUQ55"/>
      <c r="VUR55"/>
      <c r="VUS55"/>
      <c r="VUT55"/>
      <c r="VUU55"/>
      <c r="VUV55"/>
      <c r="VUW55"/>
      <c r="VUX55"/>
      <c r="VUY55"/>
      <c r="VUZ55"/>
      <c r="VVA55"/>
      <c r="VVB55"/>
      <c r="VVC55"/>
      <c r="VVD55"/>
      <c r="VVE55"/>
      <c r="VVF55"/>
      <c r="VVG55"/>
      <c r="VVH55"/>
      <c r="VVI55"/>
      <c r="VVJ55"/>
      <c r="VVK55"/>
      <c r="VVL55"/>
      <c r="VVM55"/>
      <c r="VVN55"/>
      <c r="VVO55"/>
      <c r="VVP55"/>
      <c r="VVQ55"/>
      <c r="VVR55"/>
      <c r="VVS55"/>
      <c r="VVT55"/>
      <c r="VVU55"/>
      <c r="VVV55"/>
      <c r="VVW55"/>
      <c r="VVX55"/>
      <c r="VVY55"/>
      <c r="VVZ55"/>
      <c r="VWA55"/>
      <c r="VWB55"/>
      <c r="VWC55"/>
      <c r="VWD55"/>
      <c r="VWE55"/>
      <c r="VWF55"/>
      <c r="VWG55"/>
      <c r="VWH55"/>
      <c r="VWI55"/>
      <c r="VWJ55"/>
      <c r="VWK55"/>
      <c r="VWL55"/>
      <c r="VWM55"/>
      <c r="VWN55"/>
      <c r="VWO55"/>
      <c r="VWP55"/>
      <c r="VWQ55"/>
      <c r="VWR55"/>
      <c r="VWS55"/>
      <c r="VWT55"/>
      <c r="VWU55"/>
      <c r="VWV55"/>
      <c r="VWW55"/>
      <c r="VWX55"/>
      <c r="VWY55"/>
      <c r="VWZ55"/>
      <c r="VXA55"/>
      <c r="VXB55"/>
      <c r="VXC55"/>
      <c r="VXD55"/>
      <c r="VXE55"/>
      <c r="VXF55"/>
      <c r="VXG55"/>
      <c r="VXH55"/>
      <c r="VXI55"/>
      <c r="VXJ55"/>
      <c r="VXK55"/>
      <c r="VXL55"/>
      <c r="VXM55"/>
      <c r="VXN55"/>
      <c r="VXO55"/>
      <c r="VXP55"/>
      <c r="VXQ55"/>
      <c r="VXR55"/>
      <c r="VXS55"/>
      <c r="VXT55"/>
      <c r="VXU55"/>
      <c r="VXV55"/>
      <c r="VXW55"/>
      <c r="VXX55"/>
      <c r="VXY55"/>
      <c r="VXZ55"/>
      <c r="VYA55"/>
      <c r="VYB55"/>
      <c r="VYC55"/>
      <c r="VYD55"/>
      <c r="VYE55"/>
      <c r="VYF55"/>
      <c r="VYG55"/>
      <c r="VYH55"/>
      <c r="VYI55"/>
      <c r="VYJ55"/>
      <c r="VYK55"/>
      <c r="VYL55"/>
      <c r="VYM55"/>
      <c r="VYN55"/>
      <c r="VYO55"/>
      <c r="VYP55"/>
      <c r="VYQ55"/>
      <c r="VYR55"/>
      <c r="VYS55"/>
      <c r="VYT55"/>
      <c r="VYU55"/>
      <c r="VYV55"/>
      <c r="VYW55"/>
      <c r="VYX55"/>
      <c r="VYY55"/>
      <c r="VYZ55"/>
      <c r="VZA55"/>
      <c r="VZB55"/>
      <c r="VZC55"/>
      <c r="VZD55"/>
      <c r="VZE55"/>
      <c r="VZF55"/>
      <c r="VZG55"/>
      <c r="VZH55"/>
      <c r="VZI55"/>
      <c r="VZJ55"/>
      <c r="VZK55"/>
      <c r="VZL55"/>
      <c r="VZM55"/>
      <c r="VZN55"/>
      <c r="VZO55"/>
      <c r="VZP55"/>
      <c r="VZQ55"/>
      <c r="VZR55"/>
      <c r="VZS55"/>
      <c r="VZT55"/>
      <c r="VZU55"/>
      <c r="VZV55"/>
      <c r="VZW55"/>
      <c r="VZX55"/>
      <c r="VZY55"/>
      <c r="VZZ55"/>
      <c r="WAA55"/>
      <c r="WAB55"/>
      <c r="WAC55"/>
      <c r="WAD55"/>
      <c r="WAE55"/>
      <c r="WAF55"/>
      <c r="WAG55"/>
      <c r="WAH55"/>
      <c r="WAI55"/>
      <c r="WAJ55"/>
      <c r="WAK55"/>
      <c r="WAL55"/>
      <c r="WAM55"/>
      <c r="WAN55"/>
      <c r="WAO55"/>
      <c r="WAP55"/>
      <c r="WAQ55"/>
      <c r="WAR55"/>
      <c r="WAS55"/>
      <c r="WAT55"/>
      <c r="WAU55"/>
      <c r="WAV55"/>
      <c r="WAW55"/>
      <c r="WAX55"/>
      <c r="WAY55"/>
      <c r="WAZ55"/>
      <c r="WBA55"/>
      <c r="WBB55"/>
      <c r="WBC55"/>
      <c r="WBD55"/>
      <c r="WBE55"/>
      <c r="WBF55"/>
      <c r="WBG55"/>
      <c r="WBH55"/>
      <c r="WBI55"/>
      <c r="WBJ55"/>
      <c r="WBK55"/>
      <c r="WBL55"/>
      <c r="WBM55"/>
      <c r="WBN55"/>
      <c r="WBO55"/>
      <c r="WBP55"/>
      <c r="WBQ55"/>
      <c r="WBR55"/>
      <c r="WBS55"/>
      <c r="WBT55"/>
      <c r="WBU55"/>
      <c r="WBV55"/>
      <c r="WBW55"/>
      <c r="WBX55"/>
      <c r="WBY55"/>
      <c r="WBZ55"/>
      <c r="WCA55"/>
      <c r="WCB55"/>
      <c r="WCC55"/>
      <c r="WCD55"/>
      <c r="WCE55"/>
      <c r="WCF55"/>
      <c r="WCG55"/>
      <c r="WCH55"/>
      <c r="WCI55"/>
      <c r="WCJ55"/>
      <c r="WCK55"/>
      <c r="WCL55"/>
      <c r="WCM55"/>
      <c r="WCN55"/>
      <c r="WCO55"/>
      <c r="WCP55"/>
      <c r="WCQ55"/>
      <c r="WCR55"/>
      <c r="WCS55"/>
      <c r="WCT55"/>
      <c r="WCU55"/>
      <c r="WCV55"/>
      <c r="WCW55"/>
      <c r="WCX55"/>
      <c r="WCY55"/>
      <c r="WCZ55"/>
      <c r="WDA55"/>
      <c r="WDB55"/>
      <c r="WDC55"/>
      <c r="WDD55"/>
      <c r="WDE55"/>
      <c r="WDF55"/>
      <c r="WDG55"/>
      <c r="WDH55"/>
      <c r="WDI55"/>
      <c r="WDJ55"/>
      <c r="WDK55"/>
      <c r="WDL55"/>
      <c r="WDM55"/>
      <c r="WDN55"/>
      <c r="WDO55"/>
      <c r="WDP55"/>
      <c r="WDQ55"/>
      <c r="WDR55"/>
      <c r="WDS55"/>
      <c r="WDT55"/>
      <c r="WDU55"/>
      <c r="WDV55"/>
      <c r="WDW55"/>
      <c r="WDX55"/>
      <c r="WDY55"/>
      <c r="WDZ55"/>
      <c r="WEA55"/>
      <c r="WEB55"/>
      <c r="WEC55"/>
      <c r="WED55"/>
      <c r="WEE55"/>
      <c r="WEF55"/>
      <c r="WEG55"/>
      <c r="WEH55"/>
      <c r="WEI55"/>
      <c r="WEJ55"/>
      <c r="WEK55"/>
      <c r="WEL55"/>
      <c r="WEM55"/>
      <c r="WEN55"/>
      <c r="WEO55"/>
      <c r="WEP55"/>
      <c r="WEQ55"/>
      <c r="WER55"/>
      <c r="WES55"/>
      <c r="WET55"/>
      <c r="WEU55"/>
      <c r="WEV55"/>
      <c r="WEW55"/>
      <c r="WEX55"/>
      <c r="WEY55"/>
      <c r="WEZ55"/>
      <c r="WFA55"/>
      <c r="WFB55"/>
      <c r="WFC55"/>
      <c r="WFD55"/>
      <c r="WFE55"/>
      <c r="WFF55"/>
      <c r="WFG55"/>
      <c r="WFH55"/>
      <c r="WFI55"/>
      <c r="WFJ55"/>
      <c r="WFK55"/>
      <c r="WFL55"/>
      <c r="WFM55"/>
      <c r="WFN55"/>
      <c r="WFO55"/>
      <c r="WFP55"/>
      <c r="WFQ55"/>
      <c r="WFR55"/>
      <c r="WFS55"/>
      <c r="WFT55"/>
      <c r="WFU55"/>
      <c r="WFV55"/>
      <c r="WFW55"/>
      <c r="WFX55"/>
      <c r="WFY55"/>
      <c r="WFZ55"/>
      <c r="WGA55"/>
      <c r="WGB55"/>
      <c r="WGC55"/>
      <c r="WGD55"/>
      <c r="WGE55"/>
      <c r="WGF55"/>
      <c r="WGG55"/>
      <c r="WGH55"/>
      <c r="WGI55"/>
      <c r="WGJ55"/>
      <c r="WGK55"/>
      <c r="WGL55"/>
      <c r="WGM55"/>
      <c r="WGN55"/>
      <c r="WGO55"/>
      <c r="WGP55"/>
      <c r="WGQ55"/>
      <c r="WGR55"/>
      <c r="WGS55"/>
      <c r="WGT55"/>
      <c r="WGU55"/>
      <c r="WGV55"/>
      <c r="WGW55"/>
      <c r="WGX55"/>
      <c r="WGY55"/>
      <c r="WGZ55"/>
      <c r="WHA55"/>
      <c r="WHB55"/>
      <c r="WHC55"/>
      <c r="WHD55"/>
      <c r="WHE55"/>
      <c r="WHF55"/>
      <c r="WHG55"/>
      <c r="WHH55"/>
      <c r="WHI55"/>
      <c r="WHJ55"/>
      <c r="WHK55"/>
      <c r="WHL55"/>
      <c r="WHM55"/>
      <c r="WHN55"/>
      <c r="WHO55"/>
      <c r="WHP55"/>
      <c r="WHQ55"/>
      <c r="WHR55"/>
      <c r="WHS55"/>
      <c r="WHT55"/>
      <c r="WHU55"/>
      <c r="WHV55"/>
      <c r="WHW55"/>
      <c r="WHX55"/>
      <c r="WHY55"/>
      <c r="WHZ55"/>
      <c r="WIA55"/>
      <c r="WIB55"/>
      <c r="WIC55"/>
      <c r="WID55"/>
      <c r="WIE55"/>
      <c r="WIF55"/>
      <c r="WIG55"/>
      <c r="WIH55"/>
      <c r="WII55"/>
      <c r="WIJ55"/>
      <c r="WIK55"/>
      <c r="WIL55"/>
      <c r="WIM55"/>
      <c r="WIN55"/>
      <c r="WIO55"/>
      <c r="WIP55"/>
      <c r="WIQ55"/>
      <c r="WIR55"/>
      <c r="WIS55"/>
      <c r="WIT55"/>
      <c r="WIU55"/>
      <c r="WIV55"/>
      <c r="WIW55"/>
      <c r="WIX55"/>
      <c r="WIY55"/>
      <c r="WIZ55"/>
      <c r="WJA55"/>
      <c r="WJB55"/>
      <c r="WJC55"/>
      <c r="WJD55"/>
      <c r="WJE55"/>
      <c r="WJF55"/>
      <c r="WJG55"/>
      <c r="WJH55"/>
      <c r="WJI55"/>
      <c r="WJJ55"/>
      <c r="WJK55"/>
      <c r="WJL55"/>
      <c r="WJM55"/>
      <c r="WJN55"/>
      <c r="WJO55"/>
      <c r="WJP55"/>
      <c r="WJQ55"/>
      <c r="WJR55"/>
      <c r="WJS55"/>
      <c r="WJT55"/>
      <c r="WJU55"/>
      <c r="WJV55"/>
      <c r="WJW55"/>
      <c r="WJX55"/>
      <c r="WJY55"/>
      <c r="WJZ55"/>
      <c r="WKA55"/>
      <c r="WKB55"/>
      <c r="WKC55"/>
      <c r="WKD55"/>
      <c r="WKE55"/>
      <c r="WKF55"/>
      <c r="WKG55"/>
      <c r="WKH55"/>
      <c r="WKI55"/>
      <c r="WKJ55"/>
      <c r="WKK55"/>
      <c r="WKL55"/>
      <c r="WKM55"/>
      <c r="WKN55"/>
      <c r="WKO55"/>
      <c r="WKP55"/>
      <c r="WKQ55"/>
      <c r="WKR55"/>
      <c r="WKS55"/>
      <c r="WKT55"/>
      <c r="WKU55"/>
      <c r="WKV55"/>
      <c r="WKW55"/>
      <c r="WKX55"/>
      <c r="WKY55"/>
      <c r="WKZ55"/>
      <c r="WLA55"/>
      <c r="WLB55"/>
      <c r="WLC55"/>
      <c r="WLD55"/>
      <c r="WLE55"/>
      <c r="WLF55"/>
      <c r="WLG55"/>
      <c r="WLH55"/>
      <c r="WLI55"/>
      <c r="WLJ55"/>
      <c r="WLK55"/>
      <c r="WLL55"/>
      <c r="WLM55"/>
      <c r="WLN55"/>
      <c r="WLO55"/>
      <c r="WLP55"/>
      <c r="WLQ55"/>
      <c r="WLR55"/>
      <c r="WLS55"/>
      <c r="WLT55"/>
      <c r="WLU55"/>
      <c r="WLV55"/>
      <c r="WLW55"/>
      <c r="WLX55"/>
      <c r="WLY55"/>
      <c r="WLZ55"/>
      <c r="WMA55"/>
      <c r="WMB55"/>
      <c r="WMC55"/>
      <c r="WMD55"/>
      <c r="WME55"/>
      <c r="WMF55"/>
      <c r="WMG55"/>
      <c r="WMH55"/>
      <c r="WMI55"/>
      <c r="WMJ55"/>
      <c r="WMK55"/>
      <c r="WML55"/>
      <c r="WMM55"/>
      <c r="WMN55"/>
      <c r="WMO55"/>
      <c r="WMP55"/>
      <c r="WMQ55"/>
      <c r="WMR55"/>
      <c r="WMS55"/>
      <c r="WMT55"/>
      <c r="WMU55"/>
      <c r="WMV55"/>
      <c r="WMW55"/>
      <c r="WMX55"/>
      <c r="WMY55"/>
      <c r="WMZ55"/>
      <c r="WNA55"/>
      <c r="WNB55"/>
      <c r="WNC55"/>
      <c r="WND55"/>
      <c r="WNE55"/>
      <c r="WNF55"/>
      <c r="WNG55"/>
      <c r="WNH55"/>
      <c r="WNI55"/>
      <c r="WNJ55"/>
      <c r="WNK55"/>
      <c r="WNL55"/>
      <c r="WNM55"/>
      <c r="WNN55"/>
      <c r="WNO55"/>
      <c r="WNP55"/>
      <c r="WNQ55"/>
      <c r="WNR55"/>
      <c r="WNS55"/>
      <c r="WNT55"/>
      <c r="WNU55"/>
      <c r="WNV55"/>
      <c r="WNW55"/>
      <c r="WNX55"/>
      <c r="WNY55"/>
      <c r="WNZ55"/>
      <c r="WOA55"/>
      <c r="WOB55"/>
      <c r="WOC55"/>
      <c r="WOD55"/>
      <c r="WOE55"/>
      <c r="WOF55"/>
      <c r="WOG55"/>
      <c r="WOH55"/>
      <c r="WOI55"/>
      <c r="WOJ55"/>
      <c r="WOK55"/>
      <c r="WOL55"/>
      <c r="WOM55"/>
      <c r="WON55"/>
      <c r="WOO55"/>
      <c r="WOP55"/>
      <c r="WOQ55"/>
      <c r="WOR55"/>
      <c r="WOS55"/>
      <c r="WOT55"/>
      <c r="WOU55"/>
      <c r="WOV55"/>
      <c r="WOW55"/>
      <c r="WOX55"/>
      <c r="WOY55"/>
      <c r="WOZ55"/>
      <c r="WPA55"/>
      <c r="WPB55"/>
      <c r="WPC55"/>
      <c r="WPD55"/>
      <c r="WPE55"/>
      <c r="WPF55"/>
      <c r="WPG55"/>
      <c r="WPH55"/>
      <c r="WPI55"/>
      <c r="WPJ55"/>
      <c r="WPK55"/>
      <c r="WPL55"/>
      <c r="WPM55"/>
      <c r="WPN55"/>
      <c r="WPO55"/>
      <c r="WPP55"/>
      <c r="WPQ55"/>
      <c r="WPR55"/>
      <c r="WPS55"/>
      <c r="WPT55"/>
      <c r="WPU55"/>
      <c r="WPV55"/>
      <c r="WPW55"/>
      <c r="WPX55"/>
      <c r="WPY55"/>
      <c r="WPZ55"/>
      <c r="WQA55"/>
      <c r="WQB55"/>
      <c r="WQC55"/>
      <c r="WQD55"/>
      <c r="WQE55"/>
      <c r="WQF55"/>
      <c r="WQG55"/>
      <c r="WQH55"/>
      <c r="WQI55"/>
      <c r="WQJ55"/>
      <c r="WQK55"/>
      <c r="WQL55"/>
      <c r="WQM55"/>
      <c r="WQN55"/>
      <c r="WQO55"/>
      <c r="WQP55"/>
      <c r="WQQ55"/>
      <c r="WQR55"/>
      <c r="WQS55"/>
      <c r="WQT55"/>
      <c r="WQU55"/>
      <c r="WQV55"/>
      <c r="WQW55"/>
      <c r="WQX55"/>
      <c r="WQY55"/>
      <c r="WQZ55"/>
      <c r="WRA55"/>
      <c r="WRB55"/>
      <c r="WRC55"/>
      <c r="WRD55"/>
      <c r="WRE55"/>
      <c r="WRF55"/>
      <c r="WRG55"/>
      <c r="WRH55"/>
      <c r="WRI55"/>
      <c r="WRJ55"/>
      <c r="WRK55"/>
      <c r="WRL55"/>
      <c r="WRM55"/>
      <c r="WRN55"/>
      <c r="WRO55"/>
      <c r="WRP55"/>
      <c r="WRQ55"/>
      <c r="WRR55"/>
      <c r="WRS55"/>
      <c r="WRT55"/>
      <c r="WRU55"/>
      <c r="WRV55"/>
      <c r="WRW55"/>
      <c r="WRX55"/>
      <c r="WRY55"/>
      <c r="WRZ55"/>
      <c r="WSA55"/>
      <c r="WSB55"/>
      <c r="WSC55"/>
      <c r="WSD55"/>
      <c r="WSE55"/>
      <c r="WSF55"/>
      <c r="WSG55"/>
      <c r="WSH55"/>
      <c r="WSI55"/>
      <c r="WSJ55"/>
      <c r="WSK55"/>
      <c r="WSL55"/>
      <c r="WSM55"/>
      <c r="WSN55"/>
      <c r="WSO55"/>
      <c r="WSP55"/>
      <c r="WSQ55"/>
      <c r="WSR55"/>
      <c r="WSS55"/>
      <c r="WST55"/>
      <c r="WSU55"/>
      <c r="WSV55"/>
      <c r="WSW55"/>
      <c r="WSX55"/>
      <c r="WSY55"/>
      <c r="WSZ55"/>
      <c r="WTA55"/>
      <c r="WTB55"/>
      <c r="WTC55"/>
      <c r="WTD55"/>
      <c r="WTE55"/>
      <c r="WTF55"/>
      <c r="WTG55"/>
      <c r="WTH55"/>
      <c r="WTI55"/>
      <c r="WTJ55"/>
      <c r="WTK55"/>
      <c r="WTL55"/>
      <c r="WTM55"/>
      <c r="WTN55"/>
      <c r="WTO55"/>
      <c r="WTP55"/>
      <c r="WTQ55"/>
      <c r="WTR55"/>
      <c r="WTS55"/>
      <c r="WTT55"/>
      <c r="WTU55"/>
      <c r="WTV55"/>
      <c r="WTW55"/>
      <c r="WTX55"/>
      <c r="WTY55"/>
      <c r="WTZ55"/>
      <c r="WUA55"/>
      <c r="WUB55"/>
      <c r="WUC55"/>
      <c r="WUD55"/>
      <c r="WUE55"/>
      <c r="WUF55"/>
      <c r="WUG55"/>
      <c r="WUH55"/>
      <c r="WUI55"/>
      <c r="WUJ55"/>
      <c r="WUK55"/>
      <c r="WUL55"/>
      <c r="WUM55"/>
      <c r="WUN55"/>
      <c r="WUO55"/>
      <c r="WUP55"/>
      <c r="WUQ55"/>
      <c r="WUR55"/>
      <c r="WUS55"/>
      <c r="WUT55"/>
      <c r="WUU55"/>
      <c r="WUV55"/>
      <c r="WUW55"/>
      <c r="WUX55"/>
      <c r="WUY55"/>
      <c r="WUZ55"/>
      <c r="WVA55"/>
      <c r="WVB55"/>
      <c r="WVC55"/>
      <c r="WVD55"/>
      <c r="WVE55"/>
      <c r="WVF55"/>
      <c r="WVG55"/>
      <c r="WVH55"/>
      <c r="WVI55"/>
      <c r="WVJ55"/>
      <c r="WVK55"/>
      <c r="WVL55"/>
      <c r="WVM55"/>
      <c r="WVN55"/>
      <c r="WVO55"/>
      <c r="WVP55"/>
      <c r="WVQ55"/>
      <c r="WVR55"/>
      <c r="WVS55"/>
      <c r="WVT55"/>
      <c r="WVU55"/>
      <c r="WVV55"/>
      <c r="WVW55"/>
      <c r="WVX55"/>
      <c r="WVY55"/>
      <c r="WVZ55"/>
      <c r="WWA55"/>
      <c r="WWB55"/>
      <c r="WWC55"/>
      <c r="WWD55"/>
      <c r="WWE55"/>
      <c r="WWF55"/>
      <c r="WWG55"/>
      <c r="WWH55"/>
      <c r="WWI55"/>
      <c r="WWJ55"/>
      <c r="WWK55"/>
      <c r="WWL55"/>
      <c r="WWM55"/>
      <c r="WWN55"/>
      <c r="WWO55"/>
      <c r="WWP55"/>
      <c r="WWQ55"/>
      <c r="WWR55"/>
      <c r="WWS55"/>
      <c r="WWT55"/>
      <c r="WWU55"/>
      <c r="WWV55"/>
      <c r="WWW55"/>
      <c r="WWX55"/>
      <c r="WWY55"/>
      <c r="WWZ55"/>
      <c r="WXA55"/>
      <c r="WXB55"/>
      <c r="WXC55"/>
      <c r="WXD55"/>
      <c r="WXE55"/>
      <c r="WXF55"/>
      <c r="WXG55"/>
      <c r="WXH55"/>
      <c r="WXI55"/>
      <c r="WXJ55"/>
      <c r="WXK55"/>
      <c r="WXL55"/>
      <c r="WXM55"/>
      <c r="WXN55"/>
      <c r="WXO55"/>
      <c r="WXP55"/>
      <c r="WXQ55"/>
      <c r="WXR55"/>
      <c r="WXS55"/>
      <c r="WXT55"/>
      <c r="WXU55"/>
      <c r="WXV55"/>
      <c r="WXW55"/>
      <c r="WXX55"/>
      <c r="WXY55"/>
      <c r="WXZ55"/>
      <c r="WYA55"/>
      <c r="WYB55"/>
      <c r="WYC55"/>
      <c r="WYD55"/>
      <c r="WYE55"/>
      <c r="WYF55"/>
      <c r="WYG55"/>
      <c r="WYH55"/>
      <c r="WYI55"/>
      <c r="WYJ55"/>
      <c r="WYK55"/>
      <c r="WYL55"/>
      <c r="WYM55"/>
      <c r="WYN55"/>
      <c r="WYO55"/>
      <c r="WYP55"/>
      <c r="WYQ55"/>
      <c r="WYR55"/>
      <c r="WYS55"/>
      <c r="WYT55"/>
      <c r="WYU55"/>
      <c r="WYV55"/>
      <c r="WYW55"/>
      <c r="WYX55"/>
      <c r="WYY55"/>
      <c r="WYZ55"/>
      <c r="WZA55"/>
      <c r="WZB55"/>
      <c r="WZC55"/>
      <c r="WZD55"/>
      <c r="WZE55"/>
      <c r="WZF55"/>
      <c r="WZG55"/>
      <c r="WZH55"/>
      <c r="WZI55"/>
      <c r="WZJ55"/>
      <c r="WZK55"/>
      <c r="WZL55"/>
      <c r="WZM55"/>
      <c r="WZN55"/>
      <c r="WZO55"/>
      <c r="WZP55"/>
      <c r="WZQ55"/>
      <c r="WZR55"/>
      <c r="WZS55"/>
      <c r="WZT55"/>
      <c r="WZU55"/>
      <c r="WZV55"/>
      <c r="WZW55"/>
      <c r="WZX55"/>
      <c r="WZY55"/>
      <c r="WZZ55"/>
      <c r="XAA55"/>
      <c r="XAB55"/>
      <c r="XAC55"/>
      <c r="XAD55"/>
      <c r="XAE55"/>
      <c r="XAF55"/>
      <c r="XAG55"/>
      <c r="XAH55"/>
      <c r="XAI55"/>
      <c r="XAJ55"/>
      <c r="XAK55"/>
      <c r="XAL55"/>
      <c r="XAM55"/>
      <c r="XAN55"/>
      <c r="XAO55"/>
      <c r="XAP55"/>
      <c r="XAQ55"/>
      <c r="XAR55"/>
      <c r="XAS55"/>
      <c r="XAT55"/>
      <c r="XAU55"/>
      <c r="XAV55"/>
      <c r="XAW55"/>
      <c r="XAX55"/>
      <c r="XAY55"/>
      <c r="XAZ55"/>
      <c r="XBA55"/>
      <c r="XBB55"/>
      <c r="XBC55"/>
      <c r="XBD55"/>
      <c r="XBE55"/>
      <c r="XBF55"/>
      <c r="XBG55"/>
      <c r="XBH55"/>
      <c r="XBI55"/>
      <c r="XBJ55"/>
      <c r="XBK55"/>
      <c r="XBL55"/>
      <c r="XBM55"/>
      <c r="XBN55"/>
      <c r="XBO55"/>
      <c r="XBP55"/>
      <c r="XBQ55"/>
      <c r="XBR55"/>
      <c r="XBS55"/>
      <c r="XBT55"/>
      <c r="XBU55"/>
      <c r="XBV55"/>
      <c r="XBW55"/>
      <c r="XBX55"/>
      <c r="XBY55"/>
      <c r="XBZ55"/>
      <c r="XCA55"/>
      <c r="XCB55"/>
      <c r="XCC55"/>
      <c r="XCD55"/>
      <c r="XCE55"/>
      <c r="XCF55"/>
      <c r="XCG55"/>
      <c r="XCH55"/>
      <c r="XCI55"/>
      <c r="XCJ55"/>
      <c r="XCK55"/>
      <c r="XCL55"/>
      <c r="XCM55"/>
      <c r="XCN55"/>
      <c r="XCO55"/>
      <c r="XCP55"/>
      <c r="XCQ55"/>
      <c r="XCR55"/>
      <c r="XCS55"/>
      <c r="XCT55"/>
      <c r="XCU55"/>
      <c r="XCV55"/>
      <c r="XCW55"/>
      <c r="XCX55"/>
      <c r="XCY55"/>
      <c r="XCZ55"/>
      <c r="XDA55"/>
      <c r="XDB55"/>
      <c r="XDC55"/>
      <c r="XDD55"/>
      <c r="XDE55"/>
      <c r="XDF55"/>
      <c r="XDG55"/>
      <c r="XDH55"/>
      <c r="XDI55"/>
      <c r="XDJ55"/>
      <c r="XDK55"/>
      <c r="XDL55"/>
      <c r="XDM55"/>
      <c r="XDN55"/>
      <c r="XDO55"/>
      <c r="XDP55"/>
      <c r="XDQ55"/>
      <c r="XDR55"/>
      <c r="XDS55"/>
      <c r="XDT55"/>
      <c r="XDU55"/>
      <c r="XDV55"/>
      <c r="XDW55"/>
      <c r="XDX55"/>
      <c r="XDY55"/>
      <c r="XDZ55"/>
      <c r="XEA55"/>
      <c r="XEB55"/>
      <c r="XEC55"/>
      <c r="XED55"/>
      <c r="XEE55"/>
      <c r="XEF55"/>
      <c r="XEG55"/>
      <c r="XEH55"/>
      <c r="XEI55"/>
      <c r="XEJ55"/>
      <c r="XEK55"/>
      <c r="XEL55"/>
      <c r="XEM55"/>
      <c r="XEN55"/>
      <c r="XEO55"/>
      <c r="XEP55"/>
      <c r="XEQ55"/>
      <c r="XER55"/>
      <c r="XES55"/>
      <c r="XET55"/>
      <c r="XEU55"/>
      <c r="XEV55"/>
      <c r="XEW55"/>
      <c r="XEX55"/>
      <c r="XEY55"/>
      <c r="XEZ55"/>
    </row>
    <row r="56" spans="1:16380" ht="104.25" customHeight="1" x14ac:dyDescent="0.25">
      <c r="A56" s="13" t="s">
        <v>200</v>
      </c>
      <c r="B56" s="67" t="s">
        <v>198</v>
      </c>
      <c r="C56" s="21" t="s">
        <v>199</v>
      </c>
      <c r="D56" s="67" t="s">
        <v>21</v>
      </c>
      <c r="E56" s="67" t="s">
        <v>19</v>
      </c>
      <c r="F56" s="55">
        <v>8820</v>
      </c>
      <c r="G56" s="15"/>
      <c r="H56" s="14">
        <f>7560+1260+4408.06+3161</f>
        <v>16389.060000000001</v>
      </c>
      <c r="I56" s="39">
        <v>0</v>
      </c>
      <c r="J56" s="39"/>
    </row>
    <row r="57" spans="1:16380" ht="71.25" customHeight="1" x14ac:dyDescent="0.25">
      <c r="A57" s="84" t="s">
        <v>6</v>
      </c>
      <c r="B57" s="84" t="s">
        <v>201</v>
      </c>
      <c r="C57" s="84" t="s">
        <v>7</v>
      </c>
      <c r="D57" s="84" t="s">
        <v>202</v>
      </c>
      <c r="E57" s="72" t="s">
        <v>8</v>
      </c>
      <c r="F57" s="90" t="s">
        <v>203</v>
      </c>
      <c r="G57" s="91"/>
      <c r="H57" s="91">
        <f>1139.18+156.06+3150+134.5</f>
        <v>4579.74</v>
      </c>
      <c r="I57" s="96">
        <f>3195+3150+103.04</f>
        <v>6448.04</v>
      </c>
      <c r="J57" s="96">
        <v>3439.4</v>
      </c>
    </row>
    <row r="58" spans="1:16380" ht="55.7" customHeight="1" x14ac:dyDescent="0.25">
      <c r="A58" s="69" t="s">
        <v>22</v>
      </c>
      <c r="B58" s="69" t="s">
        <v>201</v>
      </c>
      <c r="C58" s="69" t="s">
        <v>13</v>
      </c>
      <c r="D58" s="69" t="s">
        <v>202</v>
      </c>
      <c r="E58" s="67" t="s">
        <v>8</v>
      </c>
      <c r="F58" s="70" t="s">
        <v>204</v>
      </c>
      <c r="G58" s="59"/>
      <c r="H58" s="59">
        <f>759.45+2093.16</f>
        <v>2852.6099999999997</v>
      </c>
      <c r="I58" s="59">
        <v>2166.84</v>
      </c>
      <c r="J58" s="59">
        <v>4200</v>
      </c>
    </row>
    <row r="59" spans="1:16380" ht="72" customHeight="1" x14ac:dyDescent="0.25">
      <c r="A59" s="45" t="s">
        <v>17</v>
      </c>
      <c r="B59" s="45" t="s">
        <v>201</v>
      </c>
      <c r="C59" s="45" t="s">
        <v>13</v>
      </c>
      <c r="D59" s="45" t="s">
        <v>202</v>
      </c>
      <c r="E59" s="46" t="s">
        <v>8</v>
      </c>
      <c r="F59" s="26" t="s">
        <v>204</v>
      </c>
      <c r="G59" s="59"/>
      <c r="H59" s="59">
        <f>2100+759.45</f>
        <v>2859.45</v>
      </c>
      <c r="I59" s="59">
        <f>2100+2100</f>
        <v>4200</v>
      </c>
      <c r="J59" s="59">
        <v>2100</v>
      </c>
    </row>
    <row r="60" spans="1:16380" ht="80.25" customHeight="1" x14ac:dyDescent="0.25">
      <c r="A60" s="45" t="s">
        <v>23</v>
      </c>
      <c r="B60" s="45" t="s">
        <v>201</v>
      </c>
      <c r="C60" s="45" t="s">
        <v>24</v>
      </c>
      <c r="D60" s="45" t="s">
        <v>202</v>
      </c>
      <c r="E60" s="46" t="s">
        <v>8</v>
      </c>
      <c r="F60" s="54"/>
      <c r="G60" s="52"/>
      <c r="H60" s="52"/>
      <c r="I60" s="52"/>
      <c r="J60" s="52"/>
    </row>
    <row r="61" spans="1:16380" ht="84" customHeight="1" x14ac:dyDescent="0.25">
      <c r="A61" s="58" t="s">
        <v>25</v>
      </c>
      <c r="B61" s="58" t="s">
        <v>201</v>
      </c>
      <c r="C61" s="58" t="s">
        <v>24</v>
      </c>
      <c r="D61" s="58" t="s">
        <v>202</v>
      </c>
      <c r="E61" s="73" t="s">
        <v>8</v>
      </c>
      <c r="F61" s="48"/>
      <c r="G61" s="48"/>
      <c r="H61" s="48"/>
      <c r="I61" s="48"/>
      <c r="J61" s="48"/>
    </row>
    <row r="62" spans="1:16380" s="89" customFormat="1" ht="84" customHeight="1" x14ac:dyDescent="0.25">
      <c r="A62" s="58" t="s">
        <v>205</v>
      </c>
      <c r="B62" s="58" t="s">
        <v>206</v>
      </c>
      <c r="C62" s="58" t="s">
        <v>207</v>
      </c>
      <c r="D62" s="58" t="s">
        <v>21</v>
      </c>
      <c r="E62" s="73" t="s">
        <v>19</v>
      </c>
      <c r="F62" s="96" t="s">
        <v>208</v>
      </c>
      <c r="G62" s="48"/>
      <c r="H62" s="96">
        <v>2500</v>
      </c>
      <c r="I62" s="96">
        <f>3000+3000</f>
        <v>6000</v>
      </c>
      <c r="J62" s="96"/>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c r="IW62" s="88"/>
      <c r="IX62" s="88"/>
      <c r="IY62" s="88"/>
      <c r="IZ62" s="88"/>
      <c r="JA62" s="88"/>
      <c r="JB62" s="88"/>
      <c r="JC62" s="88"/>
      <c r="JD62" s="88"/>
      <c r="JE62" s="88"/>
      <c r="JF62" s="88"/>
      <c r="JG62" s="88"/>
      <c r="JH62" s="88"/>
      <c r="JI62" s="88"/>
      <c r="JJ62" s="88"/>
      <c r="JK62" s="88"/>
      <c r="JL62" s="88"/>
      <c r="JM62" s="88"/>
      <c r="JN62" s="88"/>
      <c r="JO62" s="88"/>
      <c r="JP62" s="88"/>
      <c r="JQ62" s="88"/>
      <c r="JR62" s="88"/>
      <c r="JS62" s="88"/>
      <c r="JT62" s="88"/>
      <c r="JU62" s="88"/>
      <c r="JV62" s="88"/>
      <c r="JW62" s="88"/>
      <c r="JX62" s="88"/>
      <c r="JY62" s="88"/>
      <c r="JZ62" s="88"/>
      <c r="KA62" s="88"/>
      <c r="KB62" s="88"/>
      <c r="KC62" s="88"/>
      <c r="KD62" s="88"/>
      <c r="KE62" s="88"/>
      <c r="KF62" s="88"/>
      <c r="KG62" s="88"/>
      <c r="KH62" s="88"/>
      <c r="KI62" s="88"/>
      <c r="KJ62" s="88"/>
      <c r="KK62" s="88"/>
      <c r="KL62" s="88"/>
      <c r="KM62" s="88"/>
      <c r="KN62" s="88"/>
      <c r="KO62" s="88"/>
      <c r="KP62" s="88"/>
      <c r="KQ62" s="88"/>
      <c r="KR62" s="88"/>
      <c r="KS62" s="88"/>
      <c r="KT62" s="88"/>
      <c r="KU62" s="88"/>
      <c r="KV62" s="88"/>
      <c r="KW62" s="88"/>
      <c r="KX62" s="88"/>
      <c r="KY62" s="88"/>
      <c r="KZ62" s="88"/>
      <c r="LA62" s="88"/>
      <c r="LB62" s="88"/>
      <c r="LC62" s="88"/>
      <c r="LD62" s="88"/>
      <c r="LE62" s="88"/>
      <c r="LF62" s="88"/>
      <c r="LG62" s="88"/>
      <c r="LH62" s="88"/>
      <c r="LI62" s="88"/>
      <c r="LJ62" s="88"/>
      <c r="LK62" s="88"/>
      <c r="LL62" s="88"/>
      <c r="LM62" s="88"/>
      <c r="LN62" s="88"/>
      <c r="LO62" s="88"/>
      <c r="LP62" s="88"/>
      <c r="LQ62" s="88"/>
      <c r="LR62" s="88"/>
      <c r="LS62" s="88"/>
      <c r="LT62" s="88"/>
      <c r="LU62" s="88"/>
      <c r="LV62" s="88"/>
      <c r="LW62" s="88"/>
      <c r="LX62" s="88"/>
      <c r="LY62" s="88"/>
      <c r="LZ62" s="88"/>
      <c r="MA62" s="88"/>
      <c r="MB62" s="88"/>
      <c r="MC62" s="88"/>
      <c r="MD62" s="88"/>
      <c r="ME62" s="88"/>
      <c r="MF62" s="88"/>
      <c r="MG62" s="88"/>
      <c r="MH62" s="88"/>
      <c r="MI62" s="88"/>
      <c r="MJ62" s="88"/>
      <c r="MK62" s="88"/>
      <c r="ML62" s="88"/>
      <c r="MM62" s="88"/>
      <c r="MN62" s="88"/>
      <c r="MO62" s="88"/>
      <c r="MP62" s="88"/>
      <c r="MQ62" s="88"/>
      <c r="MR62" s="88"/>
      <c r="MS62" s="88"/>
      <c r="MT62" s="88"/>
      <c r="MU62" s="88"/>
      <c r="MV62" s="88"/>
      <c r="MW62" s="88"/>
      <c r="MX62" s="88"/>
      <c r="MY62" s="88"/>
      <c r="MZ62" s="88"/>
      <c r="NA62" s="88"/>
      <c r="NB62" s="88"/>
      <c r="NC62" s="88"/>
      <c r="ND62" s="88"/>
      <c r="NE62" s="88"/>
      <c r="NF62" s="88"/>
      <c r="NG62" s="88"/>
      <c r="NH62" s="88"/>
      <c r="NI62" s="88"/>
      <c r="NJ62" s="88"/>
      <c r="NK62" s="88"/>
      <c r="NL62" s="88"/>
      <c r="NM62" s="88"/>
      <c r="NN62" s="88"/>
      <c r="NO62" s="88"/>
      <c r="NP62" s="88"/>
      <c r="NQ62" s="88"/>
      <c r="NR62" s="88"/>
      <c r="NS62" s="88"/>
      <c r="NT62" s="88"/>
      <c r="NU62" s="88"/>
      <c r="NV62" s="88"/>
      <c r="NW62" s="88"/>
      <c r="NX62" s="88"/>
      <c r="NY62" s="88"/>
      <c r="NZ62" s="88"/>
      <c r="OA62" s="88"/>
      <c r="OB62" s="88"/>
      <c r="OC62" s="88"/>
      <c r="OD62" s="88"/>
      <c r="OE62" s="88"/>
      <c r="OF62" s="88"/>
      <c r="OG62" s="88"/>
      <c r="OH62" s="88"/>
      <c r="OI62" s="88"/>
      <c r="OJ62" s="88"/>
      <c r="OK62" s="88"/>
      <c r="OL62" s="88"/>
      <c r="OM62" s="88"/>
      <c r="ON62" s="88"/>
      <c r="OO62" s="88"/>
      <c r="OP62" s="88"/>
      <c r="OQ62" s="88"/>
      <c r="OR62" s="88"/>
      <c r="OS62" s="88"/>
      <c r="OT62" s="88"/>
      <c r="OU62" s="88"/>
      <c r="OV62" s="88"/>
      <c r="OW62" s="88"/>
      <c r="OX62" s="88"/>
      <c r="OY62" s="88"/>
      <c r="OZ62" s="88"/>
      <c r="PA62" s="88"/>
      <c r="PB62" s="88"/>
      <c r="PC62" s="88"/>
      <c r="PD62" s="88"/>
      <c r="PE62" s="88"/>
      <c r="PF62" s="88"/>
      <c r="PG62" s="88"/>
      <c r="PH62" s="88"/>
      <c r="PI62" s="88"/>
      <c r="PJ62" s="88"/>
      <c r="PK62" s="88"/>
      <c r="PL62" s="88"/>
      <c r="PM62" s="88"/>
      <c r="PN62" s="88"/>
      <c r="PO62" s="88"/>
      <c r="PP62" s="88"/>
      <c r="PQ62" s="88"/>
      <c r="PR62" s="88"/>
      <c r="PS62" s="88"/>
      <c r="PT62" s="88"/>
      <c r="PU62" s="88"/>
      <c r="PV62" s="88"/>
      <c r="PW62" s="88"/>
      <c r="PX62" s="88"/>
      <c r="PY62" s="88"/>
      <c r="PZ62" s="88"/>
      <c r="QA62" s="88"/>
      <c r="QB62" s="88"/>
      <c r="QC62" s="88"/>
      <c r="QD62" s="88"/>
      <c r="QE62" s="88"/>
      <c r="QF62" s="88"/>
      <c r="QG62" s="88"/>
      <c r="QH62" s="88"/>
      <c r="QI62" s="88"/>
      <c r="QJ62" s="88"/>
      <c r="QK62" s="88"/>
      <c r="QL62" s="88"/>
      <c r="QM62" s="88"/>
      <c r="QN62" s="88"/>
      <c r="QO62" s="88"/>
      <c r="QP62" s="88"/>
      <c r="QQ62" s="88"/>
      <c r="QR62" s="88"/>
      <c r="QS62" s="88"/>
      <c r="QT62" s="88"/>
      <c r="QU62" s="88"/>
      <c r="QV62" s="88"/>
      <c r="QW62" s="88"/>
      <c r="QX62" s="88"/>
      <c r="QY62" s="88"/>
      <c r="QZ62" s="88"/>
      <c r="RA62" s="88"/>
      <c r="RB62" s="88"/>
      <c r="RC62" s="88"/>
      <c r="RD62" s="88"/>
      <c r="RE62" s="88"/>
      <c r="RF62" s="88"/>
      <c r="RG62" s="88"/>
      <c r="RH62" s="88"/>
      <c r="RI62" s="88"/>
      <c r="RJ62" s="88"/>
      <c r="RK62" s="88"/>
      <c r="RL62" s="88"/>
      <c r="RM62" s="88"/>
      <c r="RN62" s="88"/>
      <c r="RO62" s="88"/>
      <c r="RP62" s="88"/>
      <c r="RQ62" s="88"/>
      <c r="RR62" s="88"/>
      <c r="RS62" s="88"/>
      <c r="RT62" s="88"/>
      <c r="RU62" s="88"/>
      <c r="RV62" s="88"/>
      <c r="RW62" s="88"/>
      <c r="RX62" s="88"/>
      <c r="RY62" s="88"/>
      <c r="RZ62" s="88"/>
      <c r="SA62" s="88"/>
      <c r="SB62" s="88"/>
      <c r="SC62" s="88"/>
      <c r="SD62" s="88"/>
      <c r="SE62" s="88"/>
      <c r="SF62" s="88"/>
      <c r="SG62" s="88"/>
      <c r="SH62" s="88"/>
      <c r="SI62" s="88"/>
      <c r="SJ62" s="88"/>
      <c r="SK62" s="88"/>
      <c r="SL62" s="88"/>
      <c r="SM62" s="88"/>
      <c r="SN62" s="88"/>
      <c r="SO62" s="88"/>
      <c r="SP62" s="88"/>
      <c r="SQ62" s="88"/>
      <c r="SR62" s="88"/>
      <c r="SS62" s="88"/>
      <c r="ST62" s="88"/>
      <c r="SU62" s="88"/>
      <c r="SV62" s="88"/>
      <c r="SW62" s="88"/>
      <c r="SX62" s="88"/>
      <c r="SY62" s="88"/>
      <c r="SZ62" s="88"/>
      <c r="TA62" s="88"/>
      <c r="TB62" s="88"/>
      <c r="TC62" s="88"/>
      <c r="TD62" s="88"/>
      <c r="TE62" s="88"/>
      <c r="TF62" s="88"/>
      <c r="TG62" s="88"/>
      <c r="TH62" s="88"/>
      <c r="TI62" s="88"/>
      <c r="TJ62" s="88"/>
      <c r="TK62" s="88"/>
      <c r="TL62" s="88"/>
      <c r="TM62" s="88"/>
      <c r="TN62" s="88"/>
      <c r="TO62" s="88"/>
      <c r="TP62" s="88"/>
      <c r="TQ62" s="88"/>
      <c r="TR62" s="88"/>
      <c r="TS62" s="88"/>
      <c r="TT62" s="88"/>
      <c r="TU62" s="88"/>
      <c r="TV62" s="88"/>
      <c r="TW62" s="88"/>
      <c r="TX62" s="88"/>
      <c r="TY62" s="88"/>
      <c r="TZ62" s="88"/>
      <c r="UA62" s="88"/>
      <c r="UB62" s="88"/>
      <c r="UC62" s="88"/>
      <c r="UD62" s="88"/>
      <c r="UE62" s="88"/>
      <c r="UF62" s="88"/>
      <c r="UG62" s="88"/>
      <c r="UH62" s="88"/>
      <c r="UI62" s="88"/>
      <c r="UJ62" s="88"/>
      <c r="UK62" s="88"/>
      <c r="UL62" s="88"/>
      <c r="UM62" s="88"/>
      <c r="UN62" s="88"/>
      <c r="UO62" s="88"/>
      <c r="UP62" s="88"/>
      <c r="UQ62" s="88"/>
      <c r="UR62" s="88"/>
      <c r="US62" s="88"/>
      <c r="UT62" s="88"/>
      <c r="UU62" s="88"/>
      <c r="UV62" s="88"/>
      <c r="UW62" s="88"/>
      <c r="UX62" s="88"/>
      <c r="UY62" s="88"/>
      <c r="UZ62" s="88"/>
      <c r="VA62" s="88"/>
      <c r="VB62" s="88"/>
      <c r="VC62" s="88"/>
      <c r="VD62" s="88"/>
      <c r="VE62" s="88"/>
      <c r="VF62" s="88"/>
      <c r="VG62" s="88"/>
      <c r="VH62" s="88"/>
      <c r="VI62" s="88"/>
      <c r="VJ62" s="88"/>
      <c r="VK62" s="88"/>
      <c r="VL62" s="88"/>
      <c r="VM62" s="88"/>
      <c r="VN62" s="88"/>
      <c r="VO62" s="88"/>
      <c r="VP62" s="88"/>
      <c r="VQ62" s="88"/>
      <c r="VR62" s="88"/>
      <c r="VS62" s="88"/>
      <c r="VT62" s="88"/>
      <c r="VU62" s="88"/>
      <c r="VV62" s="88"/>
      <c r="VW62" s="88"/>
      <c r="VX62" s="88"/>
      <c r="VY62" s="88"/>
      <c r="VZ62" s="88"/>
      <c r="WA62" s="88"/>
      <c r="WB62" s="88"/>
      <c r="WC62" s="88"/>
      <c r="WD62" s="88"/>
      <c r="WE62" s="88"/>
      <c r="WF62" s="88"/>
      <c r="WG62" s="88"/>
      <c r="WH62" s="88"/>
      <c r="WI62" s="88"/>
      <c r="WJ62" s="88"/>
      <c r="WK62" s="88"/>
      <c r="WL62" s="88"/>
      <c r="WM62" s="88"/>
      <c r="WN62" s="88"/>
      <c r="WO62" s="88"/>
      <c r="WP62" s="88"/>
      <c r="WQ62" s="88"/>
      <c r="WR62" s="88"/>
      <c r="WS62" s="88"/>
      <c r="WT62" s="88"/>
      <c r="WU62" s="88"/>
      <c r="WV62" s="88"/>
      <c r="WW62" s="88"/>
      <c r="WX62" s="88"/>
      <c r="WY62" s="88"/>
      <c r="WZ62" s="88"/>
      <c r="XA62" s="88"/>
      <c r="XB62" s="88"/>
      <c r="XC62" s="88"/>
      <c r="XD62" s="88"/>
      <c r="XE62" s="88"/>
      <c r="XF62" s="88"/>
      <c r="XG62" s="88"/>
      <c r="XH62" s="88"/>
      <c r="XI62" s="88"/>
      <c r="XJ62" s="88"/>
      <c r="XK62" s="88"/>
      <c r="XL62" s="88"/>
      <c r="XM62" s="88"/>
      <c r="XN62" s="88"/>
      <c r="XO62" s="88"/>
      <c r="XP62" s="88"/>
      <c r="XQ62" s="88"/>
      <c r="XR62" s="88"/>
      <c r="XS62" s="88"/>
      <c r="XT62" s="88"/>
      <c r="XU62" s="88"/>
      <c r="XV62" s="88"/>
      <c r="XW62" s="88"/>
      <c r="XX62" s="88"/>
      <c r="XY62" s="88"/>
      <c r="XZ62" s="88"/>
      <c r="YA62" s="88"/>
      <c r="YB62" s="88"/>
      <c r="YC62" s="88"/>
      <c r="YD62" s="88"/>
      <c r="YE62" s="88"/>
      <c r="YF62" s="88"/>
      <c r="YG62" s="88"/>
      <c r="YH62" s="88"/>
      <c r="YI62" s="88"/>
      <c r="YJ62" s="88"/>
      <c r="YK62" s="88"/>
      <c r="YL62" s="88"/>
      <c r="YM62" s="88"/>
      <c r="YN62" s="88"/>
      <c r="YO62" s="88"/>
      <c r="YP62" s="88"/>
      <c r="YQ62" s="88"/>
      <c r="YR62" s="88"/>
      <c r="YS62" s="88"/>
      <c r="YT62" s="88"/>
      <c r="YU62" s="88"/>
      <c r="YV62" s="88"/>
      <c r="YW62" s="88"/>
      <c r="YX62" s="88"/>
      <c r="YY62" s="88"/>
      <c r="YZ62" s="88"/>
      <c r="ZA62" s="88"/>
      <c r="ZB62" s="88"/>
      <c r="ZC62" s="88"/>
      <c r="ZD62" s="88"/>
      <c r="ZE62" s="88"/>
      <c r="ZF62" s="88"/>
      <c r="ZG62" s="88"/>
      <c r="ZH62" s="88"/>
      <c r="ZI62" s="88"/>
      <c r="ZJ62" s="88"/>
      <c r="ZK62" s="88"/>
      <c r="ZL62" s="88"/>
      <c r="ZM62" s="88"/>
      <c r="ZN62" s="88"/>
      <c r="ZO62" s="88"/>
      <c r="ZP62" s="88"/>
      <c r="ZQ62" s="88"/>
      <c r="ZR62" s="88"/>
      <c r="ZS62" s="88"/>
      <c r="ZT62" s="88"/>
      <c r="ZU62" s="88"/>
      <c r="ZV62" s="88"/>
      <c r="ZW62" s="88"/>
      <c r="ZX62" s="88"/>
      <c r="ZY62" s="88"/>
      <c r="ZZ62" s="88"/>
      <c r="AAA62" s="88"/>
      <c r="AAB62" s="88"/>
      <c r="AAC62" s="88"/>
      <c r="AAD62" s="88"/>
      <c r="AAE62" s="88"/>
      <c r="AAF62" s="88"/>
      <c r="AAG62" s="88"/>
      <c r="AAH62" s="88"/>
      <c r="AAI62" s="88"/>
      <c r="AAJ62" s="88"/>
      <c r="AAK62" s="88"/>
      <c r="AAL62" s="88"/>
      <c r="AAM62" s="88"/>
      <c r="AAN62" s="88"/>
      <c r="AAO62" s="88"/>
      <c r="AAP62" s="88"/>
      <c r="AAQ62" s="88"/>
      <c r="AAR62" s="88"/>
      <c r="AAS62" s="88"/>
      <c r="AAT62" s="88"/>
      <c r="AAU62" s="88"/>
      <c r="AAV62" s="88"/>
      <c r="AAW62" s="88"/>
      <c r="AAX62" s="88"/>
      <c r="AAY62" s="88"/>
      <c r="AAZ62" s="88"/>
      <c r="ABA62" s="88"/>
      <c r="ABB62" s="88"/>
      <c r="ABC62" s="88"/>
      <c r="ABD62" s="88"/>
      <c r="ABE62" s="88"/>
      <c r="ABF62" s="88"/>
      <c r="ABG62" s="88"/>
      <c r="ABH62" s="88"/>
      <c r="ABI62" s="88"/>
      <c r="ABJ62" s="88"/>
      <c r="ABK62" s="88"/>
      <c r="ABL62" s="88"/>
      <c r="ABM62" s="88"/>
      <c r="ABN62" s="88"/>
      <c r="ABO62" s="88"/>
      <c r="ABP62" s="88"/>
      <c r="ABQ62" s="88"/>
      <c r="ABR62" s="88"/>
      <c r="ABS62" s="88"/>
      <c r="ABT62" s="88"/>
      <c r="ABU62" s="88"/>
      <c r="ABV62" s="88"/>
      <c r="ABW62" s="88"/>
      <c r="ABX62" s="88"/>
      <c r="ABY62" s="88"/>
      <c r="ABZ62" s="88"/>
      <c r="ACA62" s="88"/>
      <c r="ACB62" s="88"/>
      <c r="ACC62" s="88"/>
      <c r="ACD62" s="88"/>
      <c r="ACE62" s="88"/>
      <c r="ACF62" s="88"/>
      <c r="ACG62" s="88"/>
      <c r="ACH62" s="88"/>
      <c r="ACI62" s="88"/>
      <c r="ACJ62" s="88"/>
      <c r="ACK62" s="88"/>
      <c r="ACL62" s="88"/>
      <c r="ACM62" s="88"/>
      <c r="ACN62" s="88"/>
      <c r="ACO62" s="88"/>
      <c r="ACP62" s="88"/>
      <c r="ACQ62" s="88"/>
      <c r="ACR62" s="88"/>
      <c r="ACS62" s="88"/>
      <c r="ACT62" s="88"/>
      <c r="ACU62" s="88"/>
      <c r="ACV62" s="88"/>
      <c r="ACW62" s="88"/>
      <c r="ACX62" s="88"/>
      <c r="ACY62" s="88"/>
      <c r="ACZ62" s="88"/>
      <c r="ADA62" s="88"/>
      <c r="ADB62" s="88"/>
      <c r="ADC62" s="88"/>
      <c r="ADD62" s="88"/>
      <c r="ADE62" s="88"/>
      <c r="ADF62" s="88"/>
      <c r="ADG62" s="88"/>
      <c r="ADH62" s="88"/>
      <c r="ADI62" s="88"/>
      <c r="ADJ62" s="88"/>
      <c r="ADK62" s="88"/>
      <c r="ADL62" s="88"/>
      <c r="ADM62" s="88"/>
      <c r="ADN62" s="88"/>
      <c r="ADO62" s="88"/>
      <c r="ADP62" s="88"/>
      <c r="ADQ62" s="88"/>
      <c r="ADR62" s="88"/>
      <c r="ADS62" s="88"/>
      <c r="ADT62" s="88"/>
      <c r="ADU62" s="88"/>
      <c r="ADV62" s="88"/>
      <c r="ADW62" s="88"/>
      <c r="ADX62" s="88"/>
      <c r="ADY62" s="88"/>
      <c r="ADZ62" s="88"/>
      <c r="AEA62" s="88"/>
      <c r="AEB62" s="88"/>
      <c r="AEC62" s="88"/>
      <c r="AED62" s="88"/>
      <c r="AEE62" s="88"/>
      <c r="AEF62" s="88"/>
      <c r="AEG62" s="88"/>
      <c r="AEH62" s="88"/>
      <c r="AEI62" s="88"/>
      <c r="AEJ62" s="88"/>
      <c r="AEK62" s="88"/>
      <c r="AEL62" s="88"/>
      <c r="AEM62" s="88"/>
      <c r="AEN62" s="88"/>
      <c r="AEO62" s="88"/>
      <c r="AEP62" s="88"/>
      <c r="AEQ62" s="88"/>
      <c r="AER62" s="88"/>
      <c r="AES62" s="88"/>
      <c r="AET62" s="88"/>
      <c r="AEU62" s="88"/>
      <c r="AEV62" s="88"/>
      <c r="AEW62" s="88"/>
      <c r="AEX62" s="88"/>
      <c r="AEY62" s="88"/>
      <c r="AEZ62" s="88"/>
      <c r="AFA62" s="88"/>
      <c r="AFB62" s="88"/>
      <c r="AFC62" s="88"/>
      <c r="AFD62" s="88"/>
      <c r="AFE62" s="88"/>
      <c r="AFF62" s="88"/>
      <c r="AFG62" s="88"/>
      <c r="AFH62" s="88"/>
      <c r="AFI62" s="88"/>
      <c r="AFJ62" s="88"/>
      <c r="AFK62" s="88"/>
      <c r="AFL62" s="88"/>
      <c r="AFM62" s="88"/>
      <c r="AFN62" s="88"/>
      <c r="AFO62" s="88"/>
      <c r="AFP62" s="88"/>
      <c r="AFQ62" s="88"/>
      <c r="AFR62" s="88"/>
      <c r="AFS62" s="88"/>
      <c r="AFT62" s="88"/>
      <c r="AFU62" s="88"/>
      <c r="AFV62" s="88"/>
      <c r="AFW62" s="88"/>
      <c r="AFX62" s="88"/>
      <c r="AFY62" s="88"/>
      <c r="AFZ62" s="88"/>
      <c r="AGA62" s="88"/>
      <c r="AGB62" s="88"/>
      <c r="AGC62" s="88"/>
      <c r="AGD62" s="88"/>
      <c r="AGE62" s="88"/>
      <c r="AGF62" s="88"/>
      <c r="AGG62" s="88"/>
      <c r="AGH62" s="88"/>
      <c r="AGI62" s="88"/>
      <c r="AGJ62" s="88"/>
      <c r="AGK62" s="88"/>
      <c r="AGL62" s="88"/>
      <c r="AGM62" s="88"/>
      <c r="AGN62" s="88"/>
      <c r="AGO62" s="88"/>
      <c r="AGP62" s="88"/>
      <c r="AGQ62" s="88"/>
      <c r="AGR62" s="88"/>
      <c r="AGS62" s="88"/>
      <c r="AGT62" s="88"/>
      <c r="AGU62" s="88"/>
      <c r="AGV62" s="88"/>
      <c r="AGW62" s="88"/>
      <c r="AGX62" s="88"/>
      <c r="AGY62" s="88"/>
      <c r="AGZ62" s="88"/>
      <c r="AHA62" s="88"/>
      <c r="AHB62" s="88"/>
      <c r="AHC62" s="88"/>
      <c r="AHD62" s="88"/>
      <c r="AHE62" s="88"/>
      <c r="AHF62" s="88"/>
      <c r="AHG62" s="88"/>
      <c r="AHH62" s="88"/>
      <c r="AHI62" s="88"/>
      <c r="AHJ62" s="88"/>
      <c r="AHK62" s="88"/>
      <c r="AHL62" s="88"/>
      <c r="AHM62" s="88"/>
      <c r="AHN62" s="88"/>
      <c r="AHO62" s="88"/>
      <c r="AHP62" s="88"/>
      <c r="AHQ62" s="88"/>
      <c r="AHR62" s="88"/>
      <c r="AHS62" s="88"/>
      <c r="AHT62" s="88"/>
      <c r="AHU62" s="88"/>
      <c r="AHV62" s="88"/>
      <c r="AHW62" s="88"/>
      <c r="AHX62" s="88"/>
      <c r="AHY62" s="88"/>
      <c r="AHZ62" s="88"/>
      <c r="AIA62" s="88"/>
      <c r="AIB62" s="88"/>
      <c r="AIC62" s="88"/>
      <c r="AID62" s="88"/>
      <c r="AIE62" s="88"/>
      <c r="AIF62" s="88"/>
      <c r="AIG62" s="88"/>
      <c r="AIH62" s="88"/>
      <c r="AII62" s="88"/>
      <c r="AIJ62" s="88"/>
      <c r="AIK62" s="88"/>
      <c r="AIL62" s="88"/>
      <c r="AIM62" s="88"/>
      <c r="AIN62" s="88"/>
      <c r="AIO62" s="88"/>
      <c r="AIP62" s="88"/>
      <c r="AIQ62" s="88"/>
      <c r="AIR62" s="88"/>
      <c r="AIS62" s="88"/>
      <c r="AIT62" s="88"/>
      <c r="AIU62" s="88"/>
      <c r="AIV62" s="88"/>
      <c r="AIW62" s="88"/>
      <c r="AIX62" s="88"/>
      <c r="AIY62" s="88"/>
      <c r="AIZ62" s="88"/>
      <c r="AJA62" s="88"/>
      <c r="AJB62" s="88"/>
      <c r="AJC62" s="88"/>
      <c r="AJD62" s="88"/>
      <c r="AJE62" s="88"/>
      <c r="AJF62" s="88"/>
      <c r="AJG62" s="88"/>
      <c r="AJH62" s="88"/>
      <c r="AJI62" s="88"/>
      <c r="AJJ62" s="88"/>
      <c r="AJK62" s="88"/>
      <c r="AJL62" s="88"/>
      <c r="AJM62" s="88"/>
      <c r="AJN62" s="88"/>
      <c r="AJO62" s="88"/>
      <c r="AJP62" s="88"/>
      <c r="AJQ62" s="88"/>
      <c r="AJR62" s="88"/>
      <c r="AJS62" s="88"/>
      <c r="AJT62" s="88"/>
      <c r="AJU62" s="88"/>
      <c r="AJV62" s="88"/>
      <c r="AJW62" s="88"/>
      <c r="AJX62" s="88"/>
      <c r="AJY62" s="88"/>
      <c r="AJZ62" s="88"/>
      <c r="AKA62" s="88"/>
      <c r="AKB62" s="88"/>
      <c r="AKC62" s="88"/>
      <c r="AKD62" s="88"/>
      <c r="AKE62" s="88"/>
      <c r="AKF62" s="88"/>
      <c r="AKG62" s="88"/>
      <c r="AKH62" s="88"/>
      <c r="AKI62" s="88"/>
      <c r="AKJ62" s="88"/>
      <c r="AKK62" s="88"/>
      <c r="AKL62" s="88"/>
      <c r="AKM62" s="88"/>
      <c r="AKN62" s="88"/>
      <c r="AKO62" s="88"/>
      <c r="AKP62" s="88"/>
      <c r="AKQ62" s="88"/>
      <c r="AKR62" s="88"/>
      <c r="AKS62" s="88"/>
      <c r="AKT62" s="88"/>
      <c r="AKU62" s="88"/>
      <c r="AKV62" s="88"/>
      <c r="AKW62" s="88"/>
      <c r="AKX62" s="88"/>
      <c r="AKY62" s="88"/>
      <c r="AKZ62" s="88"/>
      <c r="ALA62" s="88"/>
      <c r="ALB62" s="88"/>
      <c r="ALC62" s="88"/>
      <c r="ALD62" s="88"/>
      <c r="ALE62" s="88"/>
      <c r="ALF62" s="88"/>
      <c r="ALG62" s="88"/>
      <c r="ALH62" s="88"/>
      <c r="ALI62" s="88"/>
      <c r="ALJ62" s="88"/>
      <c r="ALK62" s="88"/>
      <c r="ALL62" s="88"/>
      <c r="ALM62" s="88"/>
      <c r="ALN62" s="88"/>
      <c r="ALO62" s="88"/>
      <c r="ALP62" s="88"/>
      <c r="ALQ62" s="88"/>
      <c r="ALR62" s="88"/>
      <c r="ALS62" s="88"/>
      <c r="ALT62" s="88"/>
      <c r="ALU62" s="88"/>
      <c r="ALV62" s="88"/>
      <c r="ALW62" s="88"/>
      <c r="ALX62" s="88"/>
      <c r="ALY62" s="88"/>
    </row>
    <row r="63" spans="1:16380" s="89" customFormat="1" ht="30" x14ac:dyDescent="0.25">
      <c r="A63" s="45" t="s">
        <v>26</v>
      </c>
      <c r="B63" s="46" t="s">
        <v>210</v>
      </c>
      <c r="C63" s="45" t="s">
        <v>32</v>
      </c>
      <c r="D63" s="4" t="s">
        <v>209</v>
      </c>
      <c r="E63" s="46" t="s">
        <v>19</v>
      </c>
      <c r="F63" s="5" t="s">
        <v>47</v>
      </c>
      <c r="G63" s="55"/>
      <c r="H63" s="55">
        <f>1437.5+1437.5</f>
        <v>2875</v>
      </c>
      <c r="I63" s="59">
        <f>1437.5+1437.5</f>
        <v>2875</v>
      </c>
      <c r="J63" s="59">
        <v>1437.5</v>
      </c>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c r="IX63" s="88"/>
      <c r="IY63" s="88"/>
      <c r="IZ63" s="88"/>
      <c r="JA63" s="88"/>
      <c r="JB63" s="88"/>
      <c r="JC63" s="88"/>
      <c r="JD63" s="88"/>
      <c r="JE63" s="88"/>
      <c r="JF63" s="88"/>
      <c r="JG63" s="88"/>
      <c r="JH63" s="88"/>
      <c r="JI63" s="88"/>
      <c r="JJ63" s="88"/>
      <c r="JK63" s="88"/>
      <c r="JL63" s="88"/>
      <c r="JM63" s="88"/>
      <c r="JN63" s="88"/>
      <c r="JO63" s="88"/>
      <c r="JP63" s="88"/>
      <c r="JQ63" s="88"/>
      <c r="JR63" s="88"/>
      <c r="JS63" s="88"/>
      <c r="JT63" s="88"/>
      <c r="JU63" s="88"/>
      <c r="JV63" s="88"/>
      <c r="JW63" s="88"/>
      <c r="JX63" s="88"/>
      <c r="JY63" s="88"/>
      <c r="JZ63" s="88"/>
      <c r="KA63" s="88"/>
      <c r="KB63" s="88"/>
      <c r="KC63" s="88"/>
      <c r="KD63" s="88"/>
      <c r="KE63" s="88"/>
      <c r="KF63" s="88"/>
      <c r="KG63" s="88"/>
      <c r="KH63" s="88"/>
      <c r="KI63" s="88"/>
      <c r="KJ63" s="88"/>
      <c r="KK63" s="88"/>
      <c r="KL63" s="88"/>
      <c r="KM63" s="88"/>
      <c r="KN63" s="88"/>
      <c r="KO63" s="88"/>
      <c r="KP63" s="88"/>
      <c r="KQ63" s="88"/>
      <c r="KR63" s="88"/>
      <c r="KS63" s="88"/>
      <c r="KT63" s="88"/>
      <c r="KU63" s="88"/>
      <c r="KV63" s="88"/>
      <c r="KW63" s="88"/>
      <c r="KX63" s="88"/>
      <c r="KY63" s="88"/>
      <c r="KZ63" s="88"/>
      <c r="LA63" s="88"/>
      <c r="LB63" s="88"/>
      <c r="LC63" s="88"/>
      <c r="LD63" s="88"/>
      <c r="LE63" s="88"/>
      <c r="LF63" s="88"/>
      <c r="LG63" s="88"/>
      <c r="LH63" s="88"/>
      <c r="LI63" s="88"/>
      <c r="LJ63" s="88"/>
      <c r="LK63" s="88"/>
      <c r="LL63" s="88"/>
      <c r="LM63" s="88"/>
      <c r="LN63" s="88"/>
      <c r="LO63" s="88"/>
      <c r="LP63" s="88"/>
      <c r="LQ63" s="88"/>
      <c r="LR63" s="88"/>
      <c r="LS63" s="88"/>
      <c r="LT63" s="88"/>
      <c r="LU63" s="88"/>
      <c r="LV63" s="88"/>
      <c r="LW63" s="88"/>
      <c r="LX63" s="88"/>
      <c r="LY63" s="88"/>
      <c r="LZ63" s="88"/>
      <c r="MA63" s="88"/>
      <c r="MB63" s="88"/>
      <c r="MC63" s="88"/>
      <c r="MD63" s="88"/>
      <c r="ME63" s="88"/>
      <c r="MF63" s="88"/>
      <c r="MG63" s="88"/>
      <c r="MH63" s="88"/>
      <c r="MI63" s="88"/>
      <c r="MJ63" s="88"/>
      <c r="MK63" s="88"/>
      <c r="ML63" s="88"/>
      <c r="MM63" s="88"/>
      <c r="MN63" s="88"/>
      <c r="MO63" s="88"/>
      <c r="MP63" s="88"/>
      <c r="MQ63" s="88"/>
      <c r="MR63" s="88"/>
      <c r="MS63" s="88"/>
      <c r="MT63" s="88"/>
      <c r="MU63" s="88"/>
      <c r="MV63" s="88"/>
      <c r="MW63" s="88"/>
      <c r="MX63" s="88"/>
      <c r="MY63" s="88"/>
      <c r="MZ63" s="88"/>
      <c r="NA63" s="88"/>
      <c r="NB63" s="88"/>
      <c r="NC63" s="88"/>
      <c r="ND63" s="88"/>
      <c r="NE63" s="88"/>
      <c r="NF63" s="88"/>
      <c r="NG63" s="88"/>
      <c r="NH63" s="88"/>
      <c r="NI63" s="88"/>
      <c r="NJ63" s="88"/>
      <c r="NK63" s="88"/>
      <c r="NL63" s="88"/>
      <c r="NM63" s="88"/>
      <c r="NN63" s="88"/>
      <c r="NO63" s="88"/>
      <c r="NP63" s="88"/>
      <c r="NQ63" s="88"/>
      <c r="NR63" s="88"/>
      <c r="NS63" s="88"/>
      <c r="NT63" s="88"/>
      <c r="NU63" s="88"/>
      <c r="NV63" s="88"/>
      <c r="NW63" s="88"/>
      <c r="NX63" s="88"/>
      <c r="NY63" s="88"/>
      <c r="NZ63" s="88"/>
      <c r="OA63" s="88"/>
      <c r="OB63" s="88"/>
      <c r="OC63" s="88"/>
      <c r="OD63" s="88"/>
      <c r="OE63" s="88"/>
      <c r="OF63" s="88"/>
      <c r="OG63" s="88"/>
      <c r="OH63" s="88"/>
      <c r="OI63" s="88"/>
      <c r="OJ63" s="88"/>
      <c r="OK63" s="88"/>
      <c r="OL63" s="88"/>
      <c r="OM63" s="88"/>
      <c r="ON63" s="88"/>
      <c r="OO63" s="88"/>
      <c r="OP63" s="88"/>
      <c r="OQ63" s="88"/>
      <c r="OR63" s="88"/>
      <c r="OS63" s="88"/>
      <c r="OT63" s="88"/>
      <c r="OU63" s="88"/>
      <c r="OV63" s="88"/>
      <c r="OW63" s="88"/>
      <c r="OX63" s="88"/>
      <c r="OY63" s="88"/>
      <c r="OZ63" s="88"/>
      <c r="PA63" s="88"/>
      <c r="PB63" s="88"/>
      <c r="PC63" s="88"/>
      <c r="PD63" s="88"/>
      <c r="PE63" s="88"/>
      <c r="PF63" s="88"/>
      <c r="PG63" s="88"/>
      <c r="PH63" s="88"/>
      <c r="PI63" s="88"/>
      <c r="PJ63" s="88"/>
      <c r="PK63" s="88"/>
      <c r="PL63" s="88"/>
      <c r="PM63" s="88"/>
      <c r="PN63" s="88"/>
      <c r="PO63" s="88"/>
      <c r="PP63" s="88"/>
      <c r="PQ63" s="88"/>
      <c r="PR63" s="88"/>
      <c r="PS63" s="88"/>
      <c r="PT63" s="88"/>
      <c r="PU63" s="88"/>
      <c r="PV63" s="88"/>
      <c r="PW63" s="88"/>
      <c r="PX63" s="88"/>
      <c r="PY63" s="88"/>
      <c r="PZ63" s="88"/>
      <c r="QA63" s="88"/>
      <c r="QB63" s="88"/>
      <c r="QC63" s="88"/>
      <c r="QD63" s="88"/>
      <c r="QE63" s="88"/>
      <c r="QF63" s="88"/>
      <c r="QG63" s="88"/>
      <c r="QH63" s="88"/>
      <c r="QI63" s="88"/>
      <c r="QJ63" s="88"/>
      <c r="QK63" s="88"/>
      <c r="QL63" s="88"/>
      <c r="QM63" s="88"/>
      <c r="QN63" s="88"/>
      <c r="QO63" s="88"/>
      <c r="QP63" s="88"/>
      <c r="QQ63" s="88"/>
      <c r="QR63" s="88"/>
      <c r="QS63" s="88"/>
      <c r="QT63" s="88"/>
      <c r="QU63" s="88"/>
      <c r="QV63" s="88"/>
      <c r="QW63" s="88"/>
      <c r="QX63" s="88"/>
      <c r="QY63" s="88"/>
      <c r="QZ63" s="88"/>
      <c r="RA63" s="88"/>
      <c r="RB63" s="88"/>
      <c r="RC63" s="88"/>
      <c r="RD63" s="88"/>
      <c r="RE63" s="88"/>
      <c r="RF63" s="88"/>
      <c r="RG63" s="88"/>
      <c r="RH63" s="88"/>
      <c r="RI63" s="88"/>
      <c r="RJ63" s="88"/>
      <c r="RK63" s="88"/>
      <c r="RL63" s="88"/>
      <c r="RM63" s="88"/>
      <c r="RN63" s="88"/>
      <c r="RO63" s="88"/>
      <c r="RP63" s="88"/>
      <c r="RQ63" s="88"/>
      <c r="RR63" s="88"/>
      <c r="RS63" s="88"/>
      <c r="RT63" s="88"/>
      <c r="RU63" s="88"/>
      <c r="RV63" s="88"/>
      <c r="RW63" s="88"/>
      <c r="RX63" s="88"/>
      <c r="RY63" s="88"/>
      <c r="RZ63" s="88"/>
      <c r="SA63" s="88"/>
      <c r="SB63" s="88"/>
      <c r="SC63" s="88"/>
      <c r="SD63" s="88"/>
      <c r="SE63" s="88"/>
      <c r="SF63" s="88"/>
      <c r="SG63" s="88"/>
      <c r="SH63" s="88"/>
      <c r="SI63" s="88"/>
      <c r="SJ63" s="88"/>
      <c r="SK63" s="88"/>
      <c r="SL63" s="88"/>
      <c r="SM63" s="88"/>
      <c r="SN63" s="88"/>
      <c r="SO63" s="88"/>
      <c r="SP63" s="88"/>
      <c r="SQ63" s="88"/>
      <c r="SR63" s="88"/>
      <c r="SS63" s="88"/>
      <c r="ST63" s="88"/>
      <c r="SU63" s="88"/>
      <c r="SV63" s="88"/>
      <c r="SW63" s="88"/>
      <c r="SX63" s="88"/>
      <c r="SY63" s="88"/>
      <c r="SZ63" s="88"/>
      <c r="TA63" s="88"/>
      <c r="TB63" s="88"/>
      <c r="TC63" s="88"/>
      <c r="TD63" s="88"/>
      <c r="TE63" s="88"/>
      <c r="TF63" s="88"/>
      <c r="TG63" s="88"/>
      <c r="TH63" s="88"/>
      <c r="TI63" s="88"/>
      <c r="TJ63" s="88"/>
      <c r="TK63" s="88"/>
      <c r="TL63" s="88"/>
      <c r="TM63" s="88"/>
      <c r="TN63" s="88"/>
      <c r="TO63" s="88"/>
      <c r="TP63" s="88"/>
      <c r="TQ63" s="88"/>
      <c r="TR63" s="88"/>
      <c r="TS63" s="88"/>
      <c r="TT63" s="88"/>
      <c r="TU63" s="88"/>
      <c r="TV63" s="88"/>
      <c r="TW63" s="88"/>
      <c r="TX63" s="88"/>
      <c r="TY63" s="88"/>
      <c r="TZ63" s="88"/>
      <c r="UA63" s="88"/>
      <c r="UB63" s="88"/>
      <c r="UC63" s="88"/>
      <c r="UD63" s="88"/>
      <c r="UE63" s="88"/>
      <c r="UF63" s="88"/>
      <c r="UG63" s="88"/>
      <c r="UH63" s="88"/>
      <c r="UI63" s="88"/>
      <c r="UJ63" s="88"/>
      <c r="UK63" s="88"/>
      <c r="UL63" s="88"/>
      <c r="UM63" s="88"/>
      <c r="UN63" s="88"/>
      <c r="UO63" s="88"/>
      <c r="UP63" s="88"/>
      <c r="UQ63" s="88"/>
      <c r="UR63" s="88"/>
      <c r="US63" s="88"/>
      <c r="UT63" s="88"/>
      <c r="UU63" s="88"/>
      <c r="UV63" s="88"/>
      <c r="UW63" s="88"/>
      <c r="UX63" s="88"/>
      <c r="UY63" s="88"/>
      <c r="UZ63" s="88"/>
      <c r="VA63" s="88"/>
      <c r="VB63" s="88"/>
      <c r="VC63" s="88"/>
      <c r="VD63" s="88"/>
      <c r="VE63" s="88"/>
      <c r="VF63" s="88"/>
      <c r="VG63" s="88"/>
      <c r="VH63" s="88"/>
      <c r="VI63" s="88"/>
      <c r="VJ63" s="88"/>
      <c r="VK63" s="88"/>
      <c r="VL63" s="88"/>
      <c r="VM63" s="88"/>
      <c r="VN63" s="88"/>
      <c r="VO63" s="88"/>
      <c r="VP63" s="88"/>
      <c r="VQ63" s="88"/>
      <c r="VR63" s="88"/>
      <c r="VS63" s="88"/>
      <c r="VT63" s="88"/>
      <c r="VU63" s="88"/>
      <c r="VV63" s="88"/>
      <c r="VW63" s="88"/>
      <c r="VX63" s="88"/>
      <c r="VY63" s="88"/>
      <c r="VZ63" s="88"/>
      <c r="WA63" s="88"/>
      <c r="WB63" s="88"/>
      <c r="WC63" s="88"/>
      <c r="WD63" s="88"/>
      <c r="WE63" s="88"/>
      <c r="WF63" s="88"/>
      <c r="WG63" s="88"/>
      <c r="WH63" s="88"/>
      <c r="WI63" s="88"/>
      <c r="WJ63" s="88"/>
      <c r="WK63" s="88"/>
      <c r="WL63" s="88"/>
      <c r="WM63" s="88"/>
      <c r="WN63" s="88"/>
      <c r="WO63" s="88"/>
      <c r="WP63" s="88"/>
      <c r="WQ63" s="88"/>
      <c r="WR63" s="88"/>
      <c r="WS63" s="88"/>
      <c r="WT63" s="88"/>
      <c r="WU63" s="88"/>
      <c r="WV63" s="88"/>
      <c r="WW63" s="88"/>
      <c r="WX63" s="88"/>
      <c r="WY63" s="88"/>
      <c r="WZ63" s="88"/>
      <c r="XA63" s="88"/>
      <c r="XB63" s="88"/>
      <c r="XC63" s="88"/>
      <c r="XD63" s="88"/>
      <c r="XE63" s="88"/>
      <c r="XF63" s="88"/>
      <c r="XG63" s="88"/>
      <c r="XH63" s="88"/>
      <c r="XI63" s="88"/>
      <c r="XJ63" s="88"/>
      <c r="XK63" s="88"/>
      <c r="XL63" s="88"/>
      <c r="XM63" s="88"/>
      <c r="XN63" s="88"/>
      <c r="XO63" s="88"/>
      <c r="XP63" s="88"/>
      <c r="XQ63" s="88"/>
      <c r="XR63" s="88"/>
      <c r="XS63" s="88"/>
      <c r="XT63" s="88"/>
      <c r="XU63" s="88"/>
      <c r="XV63" s="88"/>
      <c r="XW63" s="88"/>
      <c r="XX63" s="88"/>
      <c r="XY63" s="88"/>
      <c r="XZ63" s="88"/>
      <c r="YA63" s="88"/>
      <c r="YB63" s="88"/>
      <c r="YC63" s="88"/>
      <c r="YD63" s="88"/>
      <c r="YE63" s="88"/>
      <c r="YF63" s="88"/>
      <c r="YG63" s="88"/>
      <c r="YH63" s="88"/>
      <c r="YI63" s="88"/>
      <c r="YJ63" s="88"/>
      <c r="YK63" s="88"/>
      <c r="YL63" s="88"/>
      <c r="YM63" s="88"/>
      <c r="YN63" s="88"/>
      <c r="YO63" s="88"/>
      <c r="YP63" s="88"/>
      <c r="YQ63" s="88"/>
      <c r="YR63" s="88"/>
      <c r="YS63" s="88"/>
      <c r="YT63" s="88"/>
      <c r="YU63" s="88"/>
      <c r="YV63" s="88"/>
      <c r="YW63" s="88"/>
      <c r="YX63" s="88"/>
      <c r="YY63" s="88"/>
      <c r="YZ63" s="88"/>
      <c r="ZA63" s="88"/>
      <c r="ZB63" s="88"/>
      <c r="ZC63" s="88"/>
      <c r="ZD63" s="88"/>
      <c r="ZE63" s="88"/>
      <c r="ZF63" s="88"/>
      <c r="ZG63" s="88"/>
      <c r="ZH63" s="88"/>
      <c r="ZI63" s="88"/>
      <c r="ZJ63" s="88"/>
      <c r="ZK63" s="88"/>
      <c r="ZL63" s="88"/>
      <c r="ZM63" s="88"/>
      <c r="ZN63" s="88"/>
      <c r="ZO63" s="88"/>
      <c r="ZP63" s="88"/>
      <c r="ZQ63" s="88"/>
      <c r="ZR63" s="88"/>
      <c r="ZS63" s="88"/>
      <c r="ZT63" s="88"/>
      <c r="ZU63" s="88"/>
      <c r="ZV63" s="88"/>
      <c r="ZW63" s="88"/>
      <c r="ZX63" s="88"/>
      <c r="ZY63" s="88"/>
      <c r="ZZ63" s="88"/>
      <c r="AAA63" s="88"/>
      <c r="AAB63" s="88"/>
      <c r="AAC63" s="88"/>
      <c r="AAD63" s="88"/>
      <c r="AAE63" s="88"/>
      <c r="AAF63" s="88"/>
      <c r="AAG63" s="88"/>
      <c r="AAH63" s="88"/>
      <c r="AAI63" s="88"/>
      <c r="AAJ63" s="88"/>
      <c r="AAK63" s="88"/>
      <c r="AAL63" s="88"/>
      <c r="AAM63" s="88"/>
      <c r="AAN63" s="88"/>
      <c r="AAO63" s="88"/>
      <c r="AAP63" s="88"/>
      <c r="AAQ63" s="88"/>
      <c r="AAR63" s="88"/>
      <c r="AAS63" s="88"/>
      <c r="AAT63" s="88"/>
      <c r="AAU63" s="88"/>
      <c r="AAV63" s="88"/>
      <c r="AAW63" s="88"/>
      <c r="AAX63" s="88"/>
      <c r="AAY63" s="88"/>
      <c r="AAZ63" s="88"/>
      <c r="ABA63" s="88"/>
      <c r="ABB63" s="88"/>
      <c r="ABC63" s="88"/>
      <c r="ABD63" s="88"/>
      <c r="ABE63" s="88"/>
      <c r="ABF63" s="88"/>
      <c r="ABG63" s="88"/>
      <c r="ABH63" s="88"/>
      <c r="ABI63" s="88"/>
      <c r="ABJ63" s="88"/>
      <c r="ABK63" s="88"/>
      <c r="ABL63" s="88"/>
      <c r="ABM63" s="88"/>
      <c r="ABN63" s="88"/>
      <c r="ABO63" s="88"/>
      <c r="ABP63" s="88"/>
      <c r="ABQ63" s="88"/>
      <c r="ABR63" s="88"/>
      <c r="ABS63" s="88"/>
      <c r="ABT63" s="88"/>
      <c r="ABU63" s="88"/>
      <c r="ABV63" s="88"/>
      <c r="ABW63" s="88"/>
      <c r="ABX63" s="88"/>
      <c r="ABY63" s="88"/>
      <c r="ABZ63" s="88"/>
      <c r="ACA63" s="88"/>
      <c r="ACB63" s="88"/>
      <c r="ACC63" s="88"/>
      <c r="ACD63" s="88"/>
      <c r="ACE63" s="88"/>
      <c r="ACF63" s="88"/>
      <c r="ACG63" s="88"/>
      <c r="ACH63" s="88"/>
      <c r="ACI63" s="88"/>
      <c r="ACJ63" s="88"/>
      <c r="ACK63" s="88"/>
      <c r="ACL63" s="88"/>
      <c r="ACM63" s="88"/>
      <c r="ACN63" s="88"/>
      <c r="ACO63" s="88"/>
      <c r="ACP63" s="88"/>
      <c r="ACQ63" s="88"/>
      <c r="ACR63" s="88"/>
      <c r="ACS63" s="88"/>
      <c r="ACT63" s="88"/>
      <c r="ACU63" s="88"/>
      <c r="ACV63" s="88"/>
      <c r="ACW63" s="88"/>
      <c r="ACX63" s="88"/>
      <c r="ACY63" s="88"/>
      <c r="ACZ63" s="88"/>
      <c r="ADA63" s="88"/>
      <c r="ADB63" s="88"/>
      <c r="ADC63" s="88"/>
      <c r="ADD63" s="88"/>
      <c r="ADE63" s="88"/>
      <c r="ADF63" s="88"/>
      <c r="ADG63" s="88"/>
      <c r="ADH63" s="88"/>
      <c r="ADI63" s="88"/>
      <c r="ADJ63" s="88"/>
      <c r="ADK63" s="88"/>
      <c r="ADL63" s="88"/>
      <c r="ADM63" s="88"/>
      <c r="ADN63" s="88"/>
      <c r="ADO63" s="88"/>
      <c r="ADP63" s="88"/>
      <c r="ADQ63" s="88"/>
      <c r="ADR63" s="88"/>
      <c r="ADS63" s="88"/>
      <c r="ADT63" s="88"/>
      <c r="ADU63" s="88"/>
      <c r="ADV63" s="88"/>
      <c r="ADW63" s="88"/>
      <c r="ADX63" s="88"/>
      <c r="ADY63" s="88"/>
      <c r="ADZ63" s="88"/>
      <c r="AEA63" s="88"/>
      <c r="AEB63" s="88"/>
      <c r="AEC63" s="88"/>
      <c r="AED63" s="88"/>
      <c r="AEE63" s="88"/>
      <c r="AEF63" s="88"/>
      <c r="AEG63" s="88"/>
      <c r="AEH63" s="88"/>
      <c r="AEI63" s="88"/>
      <c r="AEJ63" s="88"/>
      <c r="AEK63" s="88"/>
      <c r="AEL63" s="88"/>
      <c r="AEM63" s="88"/>
      <c r="AEN63" s="88"/>
      <c r="AEO63" s="88"/>
      <c r="AEP63" s="88"/>
      <c r="AEQ63" s="88"/>
      <c r="AER63" s="88"/>
      <c r="AES63" s="88"/>
      <c r="AET63" s="88"/>
      <c r="AEU63" s="88"/>
      <c r="AEV63" s="88"/>
      <c r="AEW63" s="88"/>
      <c r="AEX63" s="88"/>
      <c r="AEY63" s="88"/>
      <c r="AEZ63" s="88"/>
      <c r="AFA63" s="88"/>
      <c r="AFB63" s="88"/>
      <c r="AFC63" s="88"/>
      <c r="AFD63" s="88"/>
      <c r="AFE63" s="88"/>
      <c r="AFF63" s="88"/>
      <c r="AFG63" s="88"/>
      <c r="AFH63" s="88"/>
      <c r="AFI63" s="88"/>
      <c r="AFJ63" s="88"/>
      <c r="AFK63" s="88"/>
      <c r="AFL63" s="88"/>
      <c r="AFM63" s="88"/>
      <c r="AFN63" s="88"/>
      <c r="AFO63" s="88"/>
      <c r="AFP63" s="88"/>
      <c r="AFQ63" s="88"/>
      <c r="AFR63" s="88"/>
      <c r="AFS63" s="88"/>
      <c r="AFT63" s="88"/>
      <c r="AFU63" s="88"/>
      <c r="AFV63" s="88"/>
      <c r="AFW63" s="88"/>
      <c r="AFX63" s="88"/>
      <c r="AFY63" s="88"/>
      <c r="AFZ63" s="88"/>
      <c r="AGA63" s="88"/>
      <c r="AGB63" s="88"/>
      <c r="AGC63" s="88"/>
      <c r="AGD63" s="88"/>
      <c r="AGE63" s="88"/>
      <c r="AGF63" s="88"/>
      <c r="AGG63" s="88"/>
      <c r="AGH63" s="88"/>
      <c r="AGI63" s="88"/>
      <c r="AGJ63" s="88"/>
      <c r="AGK63" s="88"/>
      <c r="AGL63" s="88"/>
      <c r="AGM63" s="88"/>
      <c r="AGN63" s="88"/>
      <c r="AGO63" s="88"/>
      <c r="AGP63" s="88"/>
      <c r="AGQ63" s="88"/>
      <c r="AGR63" s="88"/>
      <c r="AGS63" s="88"/>
      <c r="AGT63" s="88"/>
      <c r="AGU63" s="88"/>
      <c r="AGV63" s="88"/>
      <c r="AGW63" s="88"/>
      <c r="AGX63" s="88"/>
      <c r="AGY63" s="88"/>
      <c r="AGZ63" s="88"/>
      <c r="AHA63" s="88"/>
      <c r="AHB63" s="88"/>
      <c r="AHC63" s="88"/>
      <c r="AHD63" s="88"/>
      <c r="AHE63" s="88"/>
      <c r="AHF63" s="88"/>
      <c r="AHG63" s="88"/>
      <c r="AHH63" s="88"/>
      <c r="AHI63" s="88"/>
      <c r="AHJ63" s="88"/>
      <c r="AHK63" s="88"/>
      <c r="AHL63" s="88"/>
      <c r="AHM63" s="88"/>
      <c r="AHN63" s="88"/>
      <c r="AHO63" s="88"/>
      <c r="AHP63" s="88"/>
      <c r="AHQ63" s="88"/>
      <c r="AHR63" s="88"/>
      <c r="AHS63" s="88"/>
      <c r="AHT63" s="88"/>
      <c r="AHU63" s="88"/>
      <c r="AHV63" s="88"/>
      <c r="AHW63" s="88"/>
      <c r="AHX63" s="88"/>
      <c r="AHY63" s="88"/>
      <c r="AHZ63" s="88"/>
      <c r="AIA63" s="88"/>
      <c r="AIB63" s="88"/>
      <c r="AIC63" s="88"/>
      <c r="AID63" s="88"/>
      <c r="AIE63" s="88"/>
      <c r="AIF63" s="88"/>
      <c r="AIG63" s="88"/>
      <c r="AIH63" s="88"/>
      <c r="AII63" s="88"/>
      <c r="AIJ63" s="88"/>
      <c r="AIK63" s="88"/>
      <c r="AIL63" s="88"/>
      <c r="AIM63" s="88"/>
      <c r="AIN63" s="88"/>
      <c r="AIO63" s="88"/>
      <c r="AIP63" s="88"/>
      <c r="AIQ63" s="88"/>
      <c r="AIR63" s="88"/>
      <c r="AIS63" s="88"/>
      <c r="AIT63" s="88"/>
      <c r="AIU63" s="88"/>
      <c r="AIV63" s="88"/>
      <c r="AIW63" s="88"/>
      <c r="AIX63" s="88"/>
      <c r="AIY63" s="88"/>
      <c r="AIZ63" s="88"/>
      <c r="AJA63" s="88"/>
      <c r="AJB63" s="88"/>
      <c r="AJC63" s="88"/>
      <c r="AJD63" s="88"/>
      <c r="AJE63" s="88"/>
      <c r="AJF63" s="88"/>
      <c r="AJG63" s="88"/>
      <c r="AJH63" s="88"/>
      <c r="AJI63" s="88"/>
      <c r="AJJ63" s="88"/>
      <c r="AJK63" s="88"/>
      <c r="AJL63" s="88"/>
      <c r="AJM63" s="88"/>
      <c r="AJN63" s="88"/>
      <c r="AJO63" s="88"/>
      <c r="AJP63" s="88"/>
      <c r="AJQ63" s="88"/>
      <c r="AJR63" s="88"/>
      <c r="AJS63" s="88"/>
      <c r="AJT63" s="88"/>
      <c r="AJU63" s="88"/>
      <c r="AJV63" s="88"/>
      <c r="AJW63" s="88"/>
      <c r="AJX63" s="88"/>
      <c r="AJY63" s="88"/>
      <c r="AJZ63" s="88"/>
      <c r="AKA63" s="88"/>
      <c r="AKB63" s="88"/>
      <c r="AKC63" s="88"/>
      <c r="AKD63" s="88"/>
      <c r="AKE63" s="88"/>
      <c r="AKF63" s="88"/>
      <c r="AKG63" s="88"/>
      <c r="AKH63" s="88"/>
      <c r="AKI63" s="88"/>
      <c r="AKJ63" s="88"/>
      <c r="AKK63" s="88"/>
      <c r="AKL63" s="88"/>
      <c r="AKM63" s="88"/>
      <c r="AKN63" s="88"/>
      <c r="AKO63" s="88"/>
      <c r="AKP63" s="88"/>
      <c r="AKQ63" s="88"/>
      <c r="AKR63" s="88"/>
      <c r="AKS63" s="88"/>
      <c r="AKT63" s="88"/>
      <c r="AKU63" s="88"/>
      <c r="AKV63" s="88"/>
      <c r="AKW63" s="88"/>
      <c r="AKX63" s="88"/>
      <c r="AKY63" s="88"/>
      <c r="AKZ63" s="88"/>
      <c r="ALA63" s="88"/>
      <c r="ALB63" s="88"/>
      <c r="ALC63" s="88"/>
      <c r="ALD63" s="88"/>
      <c r="ALE63" s="88"/>
      <c r="ALF63" s="88"/>
      <c r="ALG63" s="88"/>
      <c r="ALH63" s="88"/>
      <c r="ALI63" s="88"/>
      <c r="ALJ63" s="88"/>
      <c r="ALK63" s="88"/>
      <c r="ALL63" s="88"/>
      <c r="ALM63" s="88"/>
      <c r="ALN63" s="88"/>
      <c r="ALO63" s="88"/>
      <c r="ALP63" s="88"/>
      <c r="ALQ63" s="88"/>
      <c r="ALR63" s="88"/>
      <c r="ALS63" s="88"/>
      <c r="ALT63" s="88"/>
      <c r="ALU63" s="88"/>
      <c r="ALV63" s="88"/>
      <c r="ALW63" s="88"/>
      <c r="ALX63" s="88"/>
      <c r="ALY63" s="88"/>
    </row>
    <row r="64" spans="1:16380" s="89" customFormat="1" ht="59.45" customHeight="1" x14ac:dyDescent="0.25">
      <c r="A64" s="45" t="s">
        <v>26</v>
      </c>
      <c r="B64" s="46" t="s">
        <v>220</v>
      </c>
      <c r="C64" s="45" t="s">
        <v>49</v>
      </c>
      <c r="D64" s="4" t="s">
        <v>209</v>
      </c>
      <c r="E64" s="46" t="s">
        <v>19</v>
      </c>
      <c r="F64" s="5" t="s">
        <v>221</v>
      </c>
      <c r="G64" s="55"/>
      <c r="H64" s="55">
        <f>2185+1150</f>
        <v>3335</v>
      </c>
      <c r="I64" s="59">
        <f>2070+2875+1897.5</f>
        <v>6842.5</v>
      </c>
      <c r="J64" s="59">
        <v>5002.5</v>
      </c>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c r="IW64" s="88"/>
      <c r="IX64" s="88"/>
      <c r="IY64" s="88"/>
      <c r="IZ64" s="88"/>
      <c r="JA64" s="88"/>
      <c r="JB64" s="88"/>
      <c r="JC64" s="88"/>
      <c r="JD64" s="88"/>
      <c r="JE64" s="88"/>
      <c r="JF64" s="88"/>
      <c r="JG64" s="88"/>
      <c r="JH64" s="88"/>
      <c r="JI64" s="88"/>
      <c r="JJ64" s="88"/>
      <c r="JK64" s="88"/>
      <c r="JL64" s="88"/>
      <c r="JM64" s="88"/>
      <c r="JN64" s="88"/>
      <c r="JO64" s="88"/>
      <c r="JP64" s="88"/>
      <c r="JQ64" s="88"/>
      <c r="JR64" s="88"/>
      <c r="JS64" s="88"/>
      <c r="JT64" s="88"/>
      <c r="JU64" s="88"/>
      <c r="JV64" s="88"/>
      <c r="JW64" s="88"/>
      <c r="JX64" s="88"/>
      <c r="JY64" s="88"/>
      <c r="JZ64" s="88"/>
      <c r="KA64" s="88"/>
      <c r="KB64" s="88"/>
      <c r="KC64" s="88"/>
      <c r="KD64" s="88"/>
      <c r="KE64" s="88"/>
      <c r="KF64" s="88"/>
      <c r="KG64" s="88"/>
      <c r="KH64" s="88"/>
      <c r="KI64" s="88"/>
      <c r="KJ64" s="88"/>
      <c r="KK64" s="88"/>
      <c r="KL64" s="88"/>
      <c r="KM64" s="88"/>
      <c r="KN64" s="88"/>
      <c r="KO64" s="88"/>
      <c r="KP64" s="88"/>
      <c r="KQ64" s="88"/>
      <c r="KR64" s="88"/>
      <c r="KS64" s="88"/>
      <c r="KT64" s="88"/>
      <c r="KU64" s="88"/>
      <c r="KV64" s="88"/>
      <c r="KW64" s="88"/>
      <c r="KX64" s="88"/>
      <c r="KY64" s="88"/>
      <c r="KZ64" s="88"/>
      <c r="LA64" s="88"/>
      <c r="LB64" s="88"/>
      <c r="LC64" s="88"/>
      <c r="LD64" s="88"/>
      <c r="LE64" s="88"/>
      <c r="LF64" s="88"/>
      <c r="LG64" s="88"/>
      <c r="LH64" s="88"/>
      <c r="LI64" s="88"/>
      <c r="LJ64" s="88"/>
      <c r="LK64" s="88"/>
      <c r="LL64" s="88"/>
      <c r="LM64" s="88"/>
      <c r="LN64" s="88"/>
      <c r="LO64" s="88"/>
      <c r="LP64" s="88"/>
      <c r="LQ64" s="88"/>
      <c r="LR64" s="88"/>
      <c r="LS64" s="88"/>
      <c r="LT64" s="88"/>
      <c r="LU64" s="88"/>
      <c r="LV64" s="88"/>
      <c r="LW64" s="88"/>
      <c r="LX64" s="88"/>
      <c r="LY64" s="88"/>
      <c r="LZ64" s="88"/>
      <c r="MA64" s="88"/>
      <c r="MB64" s="88"/>
      <c r="MC64" s="88"/>
      <c r="MD64" s="88"/>
      <c r="ME64" s="88"/>
      <c r="MF64" s="88"/>
      <c r="MG64" s="88"/>
      <c r="MH64" s="88"/>
      <c r="MI64" s="88"/>
      <c r="MJ64" s="88"/>
      <c r="MK64" s="88"/>
      <c r="ML64" s="88"/>
      <c r="MM64" s="88"/>
      <c r="MN64" s="88"/>
      <c r="MO64" s="88"/>
      <c r="MP64" s="88"/>
      <c r="MQ64" s="88"/>
      <c r="MR64" s="88"/>
      <c r="MS64" s="88"/>
      <c r="MT64" s="88"/>
      <c r="MU64" s="88"/>
      <c r="MV64" s="88"/>
      <c r="MW64" s="88"/>
      <c r="MX64" s="88"/>
      <c r="MY64" s="88"/>
      <c r="MZ64" s="88"/>
      <c r="NA64" s="88"/>
      <c r="NB64" s="88"/>
      <c r="NC64" s="88"/>
      <c r="ND64" s="88"/>
      <c r="NE64" s="88"/>
      <c r="NF64" s="88"/>
      <c r="NG64" s="88"/>
      <c r="NH64" s="88"/>
      <c r="NI64" s="88"/>
      <c r="NJ64" s="88"/>
      <c r="NK64" s="88"/>
      <c r="NL64" s="88"/>
      <c r="NM64" s="88"/>
      <c r="NN64" s="88"/>
      <c r="NO64" s="88"/>
      <c r="NP64" s="88"/>
      <c r="NQ64" s="88"/>
      <c r="NR64" s="88"/>
      <c r="NS64" s="88"/>
      <c r="NT64" s="88"/>
      <c r="NU64" s="88"/>
      <c r="NV64" s="88"/>
      <c r="NW64" s="88"/>
      <c r="NX64" s="88"/>
      <c r="NY64" s="88"/>
      <c r="NZ64" s="88"/>
      <c r="OA64" s="88"/>
      <c r="OB64" s="88"/>
      <c r="OC64" s="88"/>
      <c r="OD64" s="88"/>
      <c r="OE64" s="88"/>
      <c r="OF64" s="88"/>
      <c r="OG64" s="88"/>
      <c r="OH64" s="88"/>
      <c r="OI64" s="88"/>
      <c r="OJ64" s="88"/>
      <c r="OK64" s="88"/>
      <c r="OL64" s="88"/>
      <c r="OM64" s="88"/>
      <c r="ON64" s="88"/>
      <c r="OO64" s="88"/>
      <c r="OP64" s="88"/>
      <c r="OQ64" s="88"/>
      <c r="OR64" s="88"/>
      <c r="OS64" s="88"/>
      <c r="OT64" s="88"/>
      <c r="OU64" s="88"/>
      <c r="OV64" s="88"/>
      <c r="OW64" s="88"/>
      <c r="OX64" s="88"/>
      <c r="OY64" s="88"/>
      <c r="OZ64" s="88"/>
      <c r="PA64" s="88"/>
      <c r="PB64" s="88"/>
      <c r="PC64" s="88"/>
      <c r="PD64" s="88"/>
      <c r="PE64" s="88"/>
      <c r="PF64" s="88"/>
      <c r="PG64" s="88"/>
      <c r="PH64" s="88"/>
      <c r="PI64" s="88"/>
      <c r="PJ64" s="88"/>
      <c r="PK64" s="88"/>
      <c r="PL64" s="88"/>
      <c r="PM64" s="88"/>
      <c r="PN64" s="88"/>
      <c r="PO64" s="88"/>
      <c r="PP64" s="88"/>
      <c r="PQ64" s="88"/>
      <c r="PR64" s="88"/>
      <c r="PS64" s="88"/>
      <c r="PT64" s="88"/>
      <c r="PU64" s="88"/>
      <c r="PV64" s="88"/>
      <c r="PW64" s="88"/>
      <c r="PX64" s="88"/>
      <c r="PY64" s="88"/>
      <c r="PZ64" s="88"/>
      <c r="QA64" s="88"/>
      <c r="QB64" s="88"/>
      <c r="QC64" s="88"/>
      <c r="QD64" s="88"/>
      <c r="QE64" s="88"/>
      <c r="QF64" s="88"/>
      <c r="QG64" s="88"/>
      <c r="QH64" s="88"/>
      <c r="QI64" s="88"/>
      <c r="QJ64" s="88"/>
      <c r="QK64" s="88"/>
      <c r="QL64" s="88"/>
      <c r="QM64" s="88"/>
      <c r="QN64" s="88"/>
      <c r="QO64" s="88"/>
      <c r="QP64" s="88"/>
      <c r="QQ64" s="88"/>
      <c r="QR64" s="88"/>
      <c r="QS64" s="88"/>
      <c r="QT64" s="88"/>
      <c r="QU64" s="88"/>
      <c r="QV64" s="88"/>
      <c r="QW64" s="88"/>
      <c r="QX64" s="88"/>
      <c r="QY64" s="88"/>
      <c r="QZ64" s="88"/>
      <c r="RA64" s="88"/>
      <c r="RB64" s="88"/>
      <c r="RC64" s="88"/>
      <c r="RD64" s="88"/>
      <c r="RE64" s="88"/>
      <c r="RF64" s="88"/>
      <c r="RG64" s="88"/>
      <c r="RH64" s="88"/>
      <c r="RI64" s="88"/>
      <c r="RJ64" s="88"/>
      <c r="RK64" s="88"/>
      <c r="RL64" s="88"/>
      <c r="RM64" s="88"/>
      <c r="RN64" s="88"/>
      <c r="RO64" s="88"/>
      <c r="RP64" s="88"/>
      <c r="RQ64" s="88"/>
      <c r="RR64" s="88"/>
      <c r="RS64" s="88"/>
      <c r="RT64" s="88"/>
      <c r="RU64" s="88"/>
      <c r="RV64" s="88"/>
      <c r="RW64" s="88"/>
      <c r="RX64" s="88"/>
      <c r="RY64" s="88"/>
      <c r="RZ64" s="88"/>
      <c r="SA64" s="88"/>
      <c r="SB64" s="88"/>
      <c r="SC64" s="88"/>
      <c r="SD64" s="88"/>
      <c r="SE64" s="88"/>
      <c r="SF64" s="88"/>
      <c r="SG64" s="88"/>
      <c r="SH64" s="88"/>
      <c r="SI64" s="88"/>
      <c r="SJ64" s="88"/>
      <c r="SK64" s="88"/>
      <c r="SL64" s="88"/>
      <c r="SM64" s="88"/>
      <c r="SN64" s="88"/>
      <c r="SO64" s="88"/>
      <c r="SP64" s="88"/>
      <c r="SQ64" s="88"/>
      <c r="SR64" s="88"/>
      <c r="SS64" s="88"/>
      <c r="ST64" s="88"/>
      <c r="SU64" s="88"/>
      <c r="SV64" s="88"/>
      <c r="SW64" s="88"/>
      <c r="SX64" s="88"/>
      <c r="SY64" s="88"/>
      <c r="SZ64" s="88"/>
      <c r="TA64" s="88"/>
      <c r="TB64" s="88"/>
      <c r="TC64" s="88"/>
      <c r="TD64" s="88"/>
      <c r="TE64" s="88"/>
      <c r="TF64" s="88"/>
      <c r="TG64" s="88"/>
      <c r="TH64" s="88"/>
      <c r="TI64" s="88"/>
      <c r="TJ64" s="88"/>
      <c r="TK64" s="88"/>
      <c r="TL64" s="88"/>
      <c r="TM64" s="88"/>
      <c r="TN64" s="88"/>
      <c r="TO64" s="88"/>
      <c r="TP64" s="88"/>
      <c r="TQ64" s="88"/>
      <c r="TR64" s="88"/>
      <c r="TS64" s="88"/>
      <c r="TT64" s="88"/>
      <c r="TU64" s="88"/>
      <c r="TV64" s="88"/>
      <c r="TW64" s="88"/>
      <c r="TX64" s="88"/>
      <c r="TY64" s="88"/>
      <c r="TZ64" s="88"/>
      <c r="UA64" s="88"/>
      <c r="UB64" s="88"/>
      <c r="UC64" s="88"/>
      <c r="UD64" s="88"/>
      <c r="UE64" s="88"/>
      <c r="UF64" s="88"/>
      <c r="UG64" s="88"/>
      <c r="UH64" s="88"/>
      <c r="UI64" s="88"/>
      <c r="UJ64" s="88"/>
      <c r="UK64" s="88"/>
      <c r="UL64" s="88"/>
      <c r="UM64" s="88"/>
      <c r="UN64" s="88"/>
      <c r="UO64" s="88"/>
      <c r="UP64" s="88"/>
      <c r="UQ64" s="88"/>
      <c r="UR64" s="88"/>
      <c r="US64" s="88"/>
      <c r="UT64" s="88"/>
      <c r="UU64" s="88"/>
      <c r="UV64" s="88"/>
      <c r="UW64" s="88"/>
      <c r="UX64" s="88"/>
      <c r="UY64" s="88"/>
      <c r="UZ64" s="88"/>
      <c r="VA64" s="88"/>
      <c r="VB64" s="88"/>
      <c r="VC64" s="88"/>
      <c r="VD64" s="88"/>
      <c r="VE64" s="88"/>
      <c r="VF64" s="88"/>
      <c r="VG64" s="88"/>
      <c r="VH64" s="88"/>
      <c r="VI64" s="88"/>
      <c r="VJ64" s="88"/>
      <c r="VK64" s="88"/>
      <c r="VL64" s="88"/>
      <c r="VM64" s="88"/>
      <c r="VN64" s="88"/>
      <c r="VO64" s="88"/>
      <c r="VP64" s="88"/>
      <c r="VQ64" s="88"/>
      <c r="VR64" s="88"/>
      <c r="VS64" s="88"/>
      <c r="VT64" s="88"/>
      <c r="VU64" s="88"/>
      <c r="VV64" s="88"/>
      <c r="VW64" s="88"/>
      <c r="VX64" s="88"/>
      <c r="VY64" s="88"/>
      <c r="VZ64" s="88"/>
      <c r="WA64" s="88"/>
      <c r="WB64" s="88"/>
      <c r="WC64" s="88"/>
      <c r="WD64" s="88"/>
      <c r="WE64" s="88"/>
      <c r="WF64" s="88"/>
      <c r="WG64" s="88"/>
      <c r="WH64" s="88"/>
      <c r="WI64" s="88"/>
      <c r="WJ64" s="88"/>
      <c r="WK64" s="88"/>
      <c r="WL64" s="88"/>
      <c r="WM64" s="88"/>
      <c r="WN64" s="88"/>
      <c r="WO64" s="88"/>
      <c r="WP64" s="88"/>
      <c r="WQ64" s="88"/>
      <c r="WR64" s="88"/>
      <c r="WS64" s="88"/>
      <c r="WT64" s="88"/>
      <c r="WU64" s="88"/>
      <c r="WV64" s="88"/>
      <c r="WW64" s="88"/>
      <c r="WX64" s="88"/>
      <c r="WY64" s="88"/>
      <c r="WZ64" s="88"/>
      <c r="XA64" s="88"/>
      <c r="XB64" s="88"/>
      <c r="XC64" s="88"/>
      <c r="XD64" s="88"/>
      <c r="XE64" s="88"/>
      <c r="XF64" s="88"/>
      <c r="XG64" s="88"/>
      <c r="XH64" s="88"/>
      <c r="XI64" s="88"/>
      <c r="XJ64" s="88"/>
      <c r="XK64" s="88"/>
      <c r="XL64" s="88"/>
      <c r="XM64" s="88"/>
      <c r="XN64" s="88"/>
      <c r="XO64" s="88"/>
      <c r="XP64" s="88"/>
      <c r="XQ64" s="88"/>
      <c r="XR64" s="88"/>
      <c r="XS64" s="88"/>
      <c r="XT64" s="88"/>
      <c r="XU64" s="88"/>
      <c r="XV64" s="88"/>
      <c r="XW64" s="88"/>
      <c r="XX64" s="88"/>
      <c r="XY64" s="88"/>
      <c r="XZ64" s="88"/>
      <c r="YA64" s="88"/>
      <c r="YB64" s="88"/>
      <c r="YC64" s="88"/>
      <c r="YD64" s="88"/>
      <c r="YE64" s="88"/>
      <c r="YF64" s="88"/>
      <c r="YG64" s="88"/>
      <c r="YH64" s="88"/>
      <c r="YI64" s="88"/>
      <c r="YJ64" s="88"/>
      <c r="YK64" s="88"/>
      <c r="YL64" s="88"/>
      <c r="YM64" s="88"/>
      <c r="YN64" s="88"/>
      <c r="YO64" s="88"/>
      <c r="YP64" s="88"/>
      <c r="YQ64" s="88"/>
      <c r="YR64" s="88"/>
      <c r="YS64" s="88"/>
      <c r="YT64" s="88"/>
      <c r="YU64" s="88"/>
      <c r="YV64" s="88"/>
      <c r="YW64" s="88"/>
      <c r="YX64" s="88"/>
      <c r="YY64" s="88"/>
      <c r="YZ64" s="88"/>
      <c r="ZA64" s="88"/>
      <c r="ZB64" s="88"/>
      <c r="ZC64" s="88"/>
      <c r="ZD64" s="88"/>
      <c r="ZE64" s="88"/>
      <c r="ZF64" s="88"/>
      <c r="ZG64" s="88"/>
      <c r="ZH64" s="88"/>
      <c r="ZI64" s="88"/>
      <c r="ZJ64" s="88"/>
      <c r="ZK64" s="88"/>
      <c r="ZL64" s="88"/>
      <c r="ZM64" s="88"/>
      <c r="ZN64" s="88"/>
      <c r="ZO64" s="88"/>
      <c r="ZP64" s="88"/>
      <c r="ZQ64" s="88"/>
      <c r="ZR64" s="88"/>
      <c r="ZS64" s="88"/>
      <c r="ZT64" s="88"/>
      <c r="ZU64" s="88"/>
      <c r="ZV64" s="88"/>
      <c r="ZW64" s="88"/>
      <c r="ZX64" s="88"/>
      <c r="ZY64" s="88"/>
      <c r="ZZ64" s="88"/>
      <c r="AAA64" s="88"/>
      <c r="AAB64" s="88"/>
      <c r="AAC64" s="88"/>
      <c r="AAD64" s="88"/>
      <c r="AAE64" s="88"/>
      <c r="AAF64" s="88"/>
      <c r="AAG64" s="88"/>
      <c r="AAH64" s="88"/>
      <c r="AAI64" s="88"/>
      <c r="AAJ64" s="88"/>
      <c r="AAK64" s="88"/>
      <c r="AAL64" s="88"/>
      <c r="AAM64" s="88"/>
      <c r="AAN64" s="88"/>
      <c r="AAO64" s="88"/>
      <c r="AAP64" s="88"/>
      <c r="AAQ64" s="88"/>
      <c r="AAR64" s="88"/>
      <c r="AAS64" s="88"/>
      <c r="AAT64" s="88"/>
      <c r="AAU64" s="88"/>
      <c r="AAV64" s="88"/>
      <c r="AAW64" s="88"/>
      <c r="AAX64" s="88"/>
      <c r="AAY64" s="88"/>
      <c r="AAZ64" s="88"/>
      <c r="ABA64" s="88"/>
      <c r="ABB64" s="88"/>
      <c r="ABC64" s="88"/>
      <c r="ABD64" s="88"/>
      <c r="ABE64" s="88"/>
      <c r="ABF64" s="88"/>
      <c r="ABG64" s="88"/>
      <c r="ABH64" s="88"/>
      <c r="ABI64" s="88"/>
      <c r="ABJ64" s="88"/>
      <c r="ABK64" s="88"/>
      <c r="ABL64" s="88"/>
      <c r="ABM64" s="88"/>
      <c r="ABN64" s="88"/>
      <c r="ABO64" s="88"/>
      <c r="ABP64" s="88"/>
      <c r="ABQ64" s="88"/>
      <c r="ABR64" s="88"/>
      <c r="ABS64" s="88"/>
      <c r="ABT64" s="88"/>
      <c r="ABU64" s="88"/>
      <c r="ABV64" s="88"/>
      <c r="ABW64" s="88"/>
      <c r="ABX64" s="88"/>
      <c r="ABY64" s="88"/>
      <c r="ABZ64" s="88"/>
      <c r="ACA64" s="88"/>
      <c r="ACB64" s="88"/>
      <c r="ACC64" s="88"/>
      <c r="ACD64" s="88"/>
      <c r="ACE64" s="88"/>
      <c r="ACF64" s="88"/>
      <c r="ACG64" s="88"/>
      <c r="ACH64" s="88"/>
      <c r="ACI64" s="88"/>
      <c r="ACJ64" s="88"/>
      <c r="ACK64" s="88"/>
      <c r="ACL64" s="88"/>
      <c r="ACM64" s="88"/>
      <c r="ACN64" s="88"/>
      <c r="ACO64" s="88"/>
      <c r="ACP64" s="88"/>
      <c r="ACQ64" s="88"/>
      <c r="ACR64" s="88"/>
      <c r="ACS64" s="88"/>
      <c r="ACT64" s="88"/>
      <c r="ACU64" s="88"/>
      <c r="ACV64" s="88"/>
      <c r="ACW64" s="88"/>
      <c r="ACX64" s="88"/>
      <c r="ACY64" s="88"/>
      <c r="ACZ64" s="88"/>
      <c r="ADA64" s="88"/>
      <c r="ADB64" s="88"/>
      <c r="ADC64" s="88"/>
      <c r="ADD64" s="88"/>
      <c r="ADE64" s="88"/>
      <c r="ADF64" s="88"/>
      <c r="ADG64" s="88"/>
      <c r="ADH64" s="88"/>
      <c r="ADI64" s="88"/>
      <c r="ADJ64" s="88"/>
      <c r="ADK64" s="88"/>
      <c r="ADL64" s="88"/>
      <c r="ADM64" s="88"/>
      <c r="ADN64" s="88"/>
      <c r="ADO64" s="88"/>
      <c r="ADP64" s="88"/>
      <c r="ADQ64" s="88"/>
      <c r="ADR64" s="88"/>
      <c r="ADS64" s="88"/>
      <c r="ADT64" s="88"/>
      <c r="ADU64" s="88"/>
      <c r="ADV64" s="88"/>
      <c r="ADW64" s="88"/>
      <c r="ADX64" s="88"/>
      <c r="ADY64" s="88"/>
      <c r="ADZ64" s="88"/>
      <c r="AEA64" s="88"/>
      <c r="AEB64" s="88"/>
      <c r="AEC64" s="88"/>
      <c r="AED64" s="88"/>
      <c r="AEE64" s="88"/>
      <c r="AEF64" s="88"/>
      <c r="AEG64" s="88"/>
      <c r="AEH64" s="88"/>
      <c r="AEI64" s="88"/>
      <c r="AEJ64" s="88"/>
      <c r="AEK64" s="88"/>
      <c r="AEL64" s="88"/>
      <c r="AEM64" s="88"/>
      <c r="AEN64" s="88"/>
      <c r="AEO64" s="88"/>
      <c r="AEP64" s="88"/>
      <c r="AEQ64" s="88"/>
      <c r="AER64" s="88"/>
      <c r="AES64" s="88"/>
      <c r="AET64" s="88"/>
      <c r="AEU64" s="88"/>
      <c r="AEV64" s="88"/>
      <c r="AEW64" s="88"/>
      <c r="AEX64" s="88"/>
      <c r="AEY64" s="88"/>
      <c r="AEZ64" s="88"/>
      <c r="AFA64" s="88"/>
      <c r="AFB64" s="88"/>
      <c r="AFC64" s="88"/>
      <c r="AFD64" s="88"/>
      <c r="AFE64" s="88"/>
      <c r="AFF64" s="88"/>
      <c r="AFG64" s="88"/>
      <c r="AFH64" s="88"/>
      <c r="AFI64" s="88"/>
      <c r="AFJ64" s="88"/>
      <c r="AFK64" s="88"/>
      <c r="AFL64" s="88"/>
      <c r="AFM64" s="88"/>
      <c r="AFN64" s="88"/>
      <c r="AFO64" s="88"/>
      <c r="AFP64" s="88"/>
      <c r="AFQ64" s="88"/>
      <c r="AFR64" s="88"/>
      <c r="AFS64" s="88"/>
      <c r="AFT64" s="88"/>
      <c r="AFU64" s="88"/>
      <c r="AFV64" s="88"/>
      <c r="AFW64" s="88"/>
      <c r="AFX64" s="88"/>
      <c r="AFY64" s="88"/>
      <c r="AFZ64" s="88"/>
      <c r="AGA64" s="88"/>
      <c r="AGB64" s="88"/>
      <c r="AGC64" s="88"/>
      <c r="AGD64" s="88"/>
      <c r="AGE64" s="88"/>
      <c r="AGF64" s="88"/>
      <c r="AGG64" s="88"/>
      <c r="AGH64" s="88"/>
      <c r="AGI64" s="88"/>
      <c r="AGJ64" s="88"/>
      <c r="AGK64" s="88"/>
      <c r="AGL64" s="88"/>
      <c r="AGM64" s="88"/>
      <c r="AGN64" s="88"/>
      <c r="AGO64" s="88"/>
      <c r="AGP64" s="88"/>
      <c r="AGQ64" s="88"/>
      <c r="AGR64" s="88"/>
      <c r="AGS64" s="88"/>
      <c r="AGT64" s="88"/>
      <c r="AGU64" s="88"/>
      <c r="AGV64" s="88"/>
      <c r="AGW64" s="88"/>
      <c r="AGX64" s="88"/>
      <c r="AGY64" s="88"/>
      <c r="AGZ64" s="88"/>
      <c r="AHA64" s="88"/>
      <c r="AHB64" s="88"/>
      <c r="AHC64" s="88"/>
      <c r="AHD64" s="88"/>
      <c r="AHE64" s="88"/>
      <c r="AHF64" s="88"/>
      <c r="AHG64" s="88"/>
      <c r="AHH64" s="88"/>
      <c r="AHI64" s="88"/>
      <c r="AHJ64" s="88"/>
      <c r="AHK64" s="88"/>
      <c r="AHL64" s="88"/>
      <c r="AHM64" s="88"/>
      <c r="AHN64" s="88"/>
      <c r="AHO64" s="88"/>
      <c r="AHP64" s="88"/>
      <c r="AHQ64" s="88"/>
      <c r="AHR64" s="88"/>
      <c r="AHS64" s="88"/>
      <c r="AHT64" s="88"/>
      <c r="AHU64" s="88"/>
      <c r="AHV64" s="88"/>
      <c r="AHW64" s="88"/>
      <c r="AHX64" s="88"/>
      <c r="AHY64" s="88"/>
      <c r="AHZ64" s="88"/>
      <c r="AIA64" s="88"/>
      <c r="AIB64" s="88"/>
      <c r="AIC64" s="88"/>
      <c r="AID64" s="88"/>
      <c r="AIE64" s="88"/>
      <c r="AIF64" s="88"/>
      <c r="AIG64" s="88"/>
      <c r="AIH64" s="88"/>
      <c r="AII64" s="88"/>
      <c r="AIJ64" s="88"/>
      <c r="AIK64" s="88"/>
      <c r="AIL64" s="88"/>
      <c r="AIM64" s="88"/>
      <c r="AIN64" s="88"/>
      <c r="AIO64" s="88"/>
      <c r="AIP64" s="88"/>
      <c r="AIQ64" s="88"/>
      <c r="AIR64" s="88"/>
      <c r="AIS64" s="88"/>
      <c r="AIT64" s="88"/>
      <c r="AIU64" s="88"/>
      <c r="AIV64" s="88"/>
      <c r="AIW64" s="88"/>
      <c r="AIX64" s="88"/>
      <c r="AIY64" s="88"/>
      <c r="AIZ64" s="88"/>
      <c r="AJA64" s="88"/>
      <c r="AJB64" s="88"/>
      <c r="AJC64" s="88"/>
      <c r="AJD64" s="88"/>
      <c r="AJE64" s="88"/>
      <c r="AJF64" s="88"/>
      <c r="AJG64" s="88"/>
      <c r="AJH64" s="88"/>
      <c r="AJI64" s="88"/>
      <c r="AJJ64" s="88"/>
      <c r="AJK64" s="88"/>
      <c r="AJL64" s="88"/>
      <c r="AJM64" s="88"/>
      <c r="AJN64" s="88"/>
      <c r="AJO64" s="88"/>
      <c r="AJP64" s="88"/>
      <c r="AJQ64" s="88"/>
      <c r="AJR64" s="88"/>
      <c r="AJS64" s="88"/>
      <c r="AJT64" s="88"/>
      <c r="AJU64" s="88"/>
      <c r="AJV64" s="88"/>
      <c r="AJW64" s="88"/>
      <c r="AJX64" s="88"/>
      <c r="AJY64" s="88"/>
      <c r="AJZ64" s="88"/>
      <c r="AKA64" s="88"/>
      <c r="AKB64" s="88"/>
      <c r="AKC64" s="88"/>
      <c r="AKD64" s="88"/>
      <c r="AKE64" s="88"/>
      <c r="AKF64" s="88"/>
      <c r="AKG64" s="88"/>
      <c r="AKH64" s="88"/>
      <c r="AKI64" s="88"/>
      <c r="AKJ64" s="88"/>
      <c r="AKK64" s="88"/>
      <c r="AKL64" s="88"/>
      <c r="AKM64" s="88"/>
      <c r="AKN64" s="88"/>
      <c r="AKO64" s="88"/>
      <c r="AKP64" s="88"/>
      <c r="AKQ64" s="88"/>
      <c r="AKR64" s="88"/>
      <c r="AKS64" s="88"/>
      <c r="AKT64" s="88"/>
      <c r="AKU64" s="88"/>
      <c r="AKV64" s="88"/>
      <c r="AKW64" s="88"/>
      <c r="AKX64" s="88"/>
      <c r="AKY64" s="88"/>
      <c r="AKZ64" s="88"/>
      <c r="ALA64" s="88"/>
      <c r="ALB64" s="88"/>
      <c r="ALC64" s="88"/>
      <c r="ALD64" s="88"/>
      <c r="ALE64" s="88"/>
      <c r="ALF64" s="88"/>
      <c r="ALG64" s="88"/>
      <c r="ALH64" s="88"/>
      <c r="ALI64" s="88"/>
      <c r="ALJ64" s="88"/>
      <c r="ALK64" s="88"/>
      <c r="ALL64" s="88"/>
      <c r="ALM64" s="88"/>
      <c r="ALN64" s="88"/>
      <c r="ALO64" s="88"/>
      <c r="ALP64" s="88"/>
      <c r="ALQ64" s="88"/>
      <c r="ALR64" s="88"/>
      <c r="ALS64" s="88"/>
      <c r="ALT64" s="88"/>
      <c r="ALU64" s="88"/>
      <c r="ALV64" s="88"/>
      <c r="ALW64" s="88"/>
      <c r="ALX64" s="88"/>
      <c r="ALY64" s="88"/>
    </row>
    <row r="65" spans="1:16380" ht="59.45" customHeight="1" x14ac:dyDescent="0.25">
      <c r="A65" s="58" t="s">
        <v>212</v>
      </c>
      <c r="B65" s="64" t="s">
        <v>211</v>
      </c>
      <c r="C65" s="80" t="s">
        <v>213</v>
      </c>
      <c r="D65" s="64" t="s">
        <v>21</v>
      </c>
      <c r="E65" s="64" t="s">
        <v>19</v>
      </c>
      <c r="F65" s="28" t="s">
        <v>214</v>
      </c>
      <c r="G65" s="81"/>
      <c r="H65" s="66">
        <v>635</v>
      </c>
      <c r="I65" s="81"/>
      <c r="J65" s="81"/>
    </row>
    <row r="66" spans="1:16380" s="89" customFormat="1" ht="78.75" x14ac:dyDescent="0.25">
      <c r="A66" s="58" t="s">
        <v>216</v>
      </c>
      <c r="B66" s="64" t="s">
        <v>215</v>
      </c>
      <c r="C66" s="80" t="s">
        <v>217</v>
      </c>
      <c r="D66" s="64" t="s">
        <v>218</v>
      </c>
      <c r="E66" s="64" t="s">
        <v>19</v>
      </c>
      <c r="F66" s="28" t="s">
        <v>219</v>
      </c>
      <c r="G66" s="81"/>
      <c r="H66" s="66">
        <f>2800+180+2800</f>
        <v>5780</v>
      </c>
      <c r="I66" s="66">
        <f>90+90+540+3000</f>
        <v>3720</v>
      </c>
      <c r="J66" s="66"/>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c r="HE66" s="88"/>
      <c r="HF66" s="88"/>
      <c r="HG66" s="88"/>
      <c r="HH66" s="88"/>
      <c r="HI66" s="88"/>
      <c r="HJ66" s="88"/>
      <c r="HK66" s="88"/>
      <c r="HL66" s="88"/>
      <c r="HM66" s="88"/>
      <c r="HN66" s="88"/>
      <c r="HO66" s="88"/>
      <c r="HP66" s="88"/>
      <c r="HQ66" s="88"/>
      <c r="HR66" s="88"/>
      <c r="HS66" s="88"/>
      <c r="HT66" s="88"/>
      <c r="HU66" s="88"/>
      <c r="HV66" s="88"/>
      <c r="HW66" s="88"/>
      <c r="HX66" s="88"/>
      <c r="HY66" s="88"/>
      <c r="HZ66" s="88"/>
      <c r="IA66" s="88"/>
      <c r="IB66" s="88"/>
      <c r="IC66" s="88"/>
      <c r="ID66" s="88"/>
      <c r="IE66" s="88"/>
      <c r="IF66" s="88"/>
      <c r="IG66" s="88"/>
      <c r="IH66" s="88"/>
      <c r="II66" s="88"/>
      <c r="IJ66" s="88"/>
      <c r="IK66" s="88"/>
      <c r="IL66" s="88"/>
      <c r="IM66" s="88"/>
      <c r="IN66" s="88"/>
      <c r="IO66" s="88"/>
      <c r="IP66" s="88"/>
      <c r="IQ66" s="88"/>
      <c r="IR66" s="88"/>
      <c r="IS66" s="88"/>
      <c r="IT66" s="88"/>
      <c r="IU66" s="88"/>
      <c r="IV66" s="88"/>
      <c r="IW66" s="88"/>
      <c r="IX66" s="88"/>
      <c r="IY66" s="88"/>
      <c r="IZ66" s="88"/>
      <c r="JA66" s="88"/>
      <c r="JB66" s="88"/>
      <c r="JC66" s="88"/>
      <c r="JD66" s="88"/>
      <c r="JE66" s="88"/>
      <c r="JF66" s="88"/>
      <c r="JG66" s="88"/>
      <c r="JH66" s="88"/>
      <c r="JI66" s="88"/>
      <c r="JJ66" s="88"/>
      <c r="JK66" s="88"/>
      <c r="JL66" s="88"/>
      <c r="JM66" s="88"/>
      <c r="JN66" s="88"/>
      <c r="JO66" s="88"/>
      <c r="JP66" s="88"/>
      <c r="JQ66" s="88"/>
      <c r="JR66" s="88"/>
      <c r="JS66" s="88"/>
      <c r="JT66" s="88"/>
      <c r="JU66" s="88"/>
      <c r="JV66" s="88"/>
      <c r="JW66" s="88"/>
      <c r="JX66" s="88"/>
      <c r="JY66" s="88"/>
      <c r="JZ66" s="88"/>
      <c r="KA66" s="88"/>
      <c r="KB66" s="88"/>
      <c r="KC66" s="88"/>
      <c r="KD66" s="88"/>
      <c r="KE66" s="88"/>
      <c r="KF66" s="88"/>
      <c r="KG66" s="88"/>
      <c r="KH66" s="88"/>
      <c r="KI66" s="88"/>
      <c r="KJ66" s="88"/>
      <c r="KK66" s="88"/>
      <c r="KL66" s="88"/>
      <c r="KM66" s="88"/>
      <c r="KN66" s="88"/>
      <c r="KO66" s="88"/>
      <c r="KP66" s="88"/>
      <c r="KQ66" s="88"/>
      <c r="KR66" s="88"/>
      <c r="KS66" s="88"/>
      <c r="KT66" s="88"/>
      <c r="KU66" s="88"/>
      <c r="KV66" s="88"/>
      <c r="KW66" s="88"/>
      <c r="KX66" s="88"/>
      <c r="KY66" s="88"/>
      <c r="KZ66" s="88"/>
      <c r="LA66" s="88"/>
      <c r="LB66" s="88"/>
      <c r="LC66" s="88"/>
      <c r="LD66" s="88"/>
      <c r="LE66" s="88"/>
      <c r="LF66" s="88"/>
      <c r="LG66" s="88"/>
      <c r="LH66" s="88"/>
      <c r="LI66" s="88"/>
      <c r="LJ66" s="88"/>
      <c r="LK66" s="88"/>
      <c r="LL66" s="88"/>
      <c r="LM66" s="88"/>
      <c r="LN66" s="88"/>
      <c r="LO66" s="88"/>
      <c r="LP66" s="88"/>
      <c r="LQ66" s="88"/>
      <c r="LR66" s="88"/>
      <c r="LS66" s="88"/>
      <c r="LT66" s="88"/>
      <c r="LU66" s="88"/>
      <c r="LV66" s="88"/>
      <c r="LW66" s="88"/>
      <c r="LX66" s="88"/>
      <c r="LY66" s="88"/>
      <c r="LZ66" s="88"/>
      <c r="MA66" s="88"/>
      <c r="MB66" s="88"/>
      <c r="MC66" s="88"/>
      <c r="MD66" s="88"/>
      <c r="ME66" s="88"/>
      <c r="MF66" s="88"/>
      <c r="MG66" s="88"/>
      <c r="MH66" s="88"/>
      <c r="MI66" s="88"/>
      <c r="MJ66" s="88"/>
      <c r="MK66" s="88"/>
      <c r="ML66" s="88"/>
      <c r="MM66" s="88"/>
      <c r="MN66" s="88"/>
      <c r="MO66" s="88"/>
      <c r="MP66" s="88"/>
      <c r="MQ66" s="88"/>
      <c r="MR66" s="88"/>
      <c r="MS66" s="88"/>
      <c r="MT66" s="88"/>
      <c r="MU66" s="88"/>
      <c r="MV66" s="88"/>
      <c r="MW66" s="88"/>
      <c r="MX66" s="88"/>
      <c r="MY66" s="88"/>
      <c r="MZ66" s="88"/>
      <c r="NA66" s="88"/>
      <c r="NB66" s="88"/>
      <c r="NC66" s="88"/>
      <c r="ND66" s="88"/>
      <c r="NE66" s="88"/>
      <c r="NF66" s="88"/>
      <c r="NG66" s="88"/>
      <c r="NH66" s="88"/>
      <c r="NI66" s="88"/>
      <c r="NJ66" s="88"/>
      <c r="NK66" s="88"/>
      <c r="NL66" s="88"/>
      <c r="NM66" s="88"/>
      <c r="NN66" s="88"/>
      <c r="NO66" s="88"/>
      <c r="NP66" s="88"/>
      <c r="NQ66" s="88"/>
      <c r="NR66" s="88"/>
      <c r="NS66" s="88"/>
      <c r="NT66" s="88"/>
      <c r="NU66" s="88"/>
      <c r="NV66" s="88"/>
      <c r="NW66" s="88"/>
      <c r="NX66" s="88"/>
      <c r="NY66" s="88"/>
      <c r="NZ66" s="88"/>
      <c r="OA66" s="88"/>
      <c r="OB66" s="88"/>
      <c r="OC66" s="88"/>
      <c r="OD66" s="88"/>
      <c r="OE66" s="88"/>
      <c r="OF66" s="88"/>
      <c r="OG66" s="88"/>
      <c r="OH66" s="88"/>
      <c r="OI66" s="88"/>
      <c r="OJ66" s="88"/>
      <c r="OK66" s="88"/>
      <c r="OL66" s="88"/>
      <c r="OM66" s="88"/>
      <c r="ON66" s="88"/>
      <c r="OO66" s="88"/>
      <c r="OP66" s="88"/>
      <c r="OQ66" s="88"/>
      <c r="OR66" s="88"/>
      <c r="OS66" s="88"/>
      <c r="OT66" s="88"/>
      <c r="OU66" s="88"/>
      <c r="OV66" s="88"/>
      <c r="OW66" s="88"/>
      <c r="OX66" s="88"/>
      <c r="OY66" s="88"/>
      <c r="OZ66" s="88"/>
      <c r="PA66" s="88"/>
      <c r="PB66" s="88"/>
      <c r="PC66" s="88"/>
      <c r="PD66" s="88"/>
      <c r="PE66" s="88"/>
      <c r="PF66" s="88"/>
      <c r="PG66" s="88"/>
      <c r="PH66" s="88"/>
      <c r="PI66" s="88"/>
      <c r="PJ66" s="88"/>
      <c r="PK66" s="88"/>
      <c r="PL66" s="88"/>
      <c r="PM66" s="88"/>
      <c r="PN66" s="88"/>
      <c r="PO66" s="88"/>
      <c r="PP66" s="88"/>
      <c r="PQ66" s="88"/>
      <c r="PR66" s="88"/>
      <c r="PS66" s="88"/>
      <c r="PT66" s="88"/>
      <c r="PU66" s="88"/>
      <c r="PV66" s="88"/>
      <c r="PW66" s="88"/>
      <c r="PX66" s="88"/>
      <c r="PY66" s="88"/>
      <c r="PZ66" s="88"/>
      <c r="QA66" s="88"/>
      <c r="QB66" s="88"/>
      <c r="QC66" s="88"/>
      <c r="QD66" s="88"/>
      <c r="QE66" s="88"/>
      <c r="QF66" s="88"/>
      <c r="QG66" s="88"/>
      <c r="QH66" s="88"/>
      <c r="QI66" s="88"/>
      <c r="QJ66" s="88"/>
      <c r="QK66" s="88"/>
      <c r="QL66" s="88"/>
      <c r="QM66" s="88"/>
      <c r="QN66" s="88"/>
      <c r="QO66" s="88"/>
      <c r="QP66" s="88"/>
      <c r="QQ66" s="88"/>
      <c r="QR66" s="88"/>
      <c r="QS66" s="88"/>
      <c r="QT66" s="88"/>
      <c r="QU66" s="88"/>
      <c r="QV66" s="88"/>
      <c r="QW66" s="88"/>
      <c r="QX66" s="88"/>
      <c r="QY66" s="88"/>
      <c r="QZ66" s="88"/>
      <c r="RA66" s="88"/>
      <c r="RB66" s="88"/>
      <c r="RC66" s="88"/>
      <c r="RD66" s="88"/>
      <c r="RE66" s="88"/>
      <c r="RF66" s="88"/>
      <c r="RG66" s="88"/>
      <c r="RH66" s="88"/>
      <c r="RI66" s="88"/>
      <c r="RJ66" s="88"/>
      <c r="RK66" s="88"/>
      <c r="RL66" s="88"/>
      <c r="RM66" s="88"/>
      <c r="RN66" s="88"/>
      <c r="RO66" s="88"/>
      <c r="RP66" s="88"/>
      <c r="RQ66" s="88"/>
      <c r="RR66" s="88"/>
      <c r="RS66" s="88"/>
      <c r="RT66" s="88"/>
      <c r="RU66" s="88"/>
      <c r="RV66" s="88"/>
      <c r="RW66" s="88"/>
      <c r="RX66" s="88"/>
      <c r="RY66" s="88"/>
      <c r="RZ66" s="88"/>
      <c r="SA66" s="88"/>
      <c r="SB66" s="88"/>
      <c r="SC66" s="88"/>
      <c r="SD66" s="88"/>
      <c r="SE66" s="88"/>
      <c r="SF66" s="88"/>
      <c r="SG66" s="88"/>
      <c r="SH66" s="88"/>
      <c r="SI66" s="88"/>
      <c r="SJ66" s="88"/>
      <c r="SK66" s="88"/>
      <c r="SL66" s="88"/>
      <c r="SM66" s="88"/>
      <c r="SN66" s="88"/>
      <c r="SO66" s="88"/>
      <c r="SP66" s="88"/>
      <c r="SQ66" s="88"/>
      <c r="SR66" s="88"/>
      <c r="SS66" s="88"/>
      <c r="ST66" s="88"/>
      <c r="SU66" s="88"/>
      <c r="SV66" s="88"/>
      <c r="SW66" s="88"/>
      <c r="SX66" s="88"/>
      <c r="SY66" s="88"/>
      <c r="SZ66" s="88"/>
      <c r="TA66" s="88"/>
      <c r="TB66" s="88"/>
      <c r="TC66" s="88"/>
      <c r="TD66" s="88"/>
      <c r="TE66" s="88"/>
      <c r="TF66" s="88"/>
      <c r="TG66" s="88"/>
      <c r="TH66" s="88"/>
      <c r="TI66" s="88"/>
      <c r="TJ66" s="88"/>
      <c r="TK66" s="88"/>
      <c r="TL66" s="88"/>
      <c r="TM66" s="88"/>
      <c r="TN66" s="88"/>
      <c r="TO66" s="88"/>
      <c r="TP66" s="88"/>
      <c r="TQ66" s="88"/>
      <c r="TR66" s="88"/>
      <c r="TS66" s="88"/>
      <c r="TT66" s="88"/>
      <c r="TU66" s="88"/>
      <c r="TV66" s="88"/>
      <c r="TW66" s="88"/>
      <c r="TX66" s="88"/>
      <c r="TY66" s="88"/>
      <c r="TZ66" s="88"/>
      <c r="UA66" s="88"/>
      <c r="UB66" s="88"/>
      <c r="UC66" s="88"/>
      <c r="UD66" s="88"/>
      <c r="UE66" s="88"/>
      <c r="UF66" s="88"/>
      <c r="UG66" s="88"/>
      <c r="UH66" s="88"/>
      <c r="UI66" s="88"/>
      <c r="UJ66" s="88"/>
      <c r="UK66" s="88"/>
      <c r="UL66" s="88"/>
      <c r="UM66" s="88"/>
      <c r="UN66" s="88"/>
      <c r="UO66" s="88"/>
      <c r="UP66" s="88"/>
      <c r="UQ66" s="88"/>
      <c r="UR66" s="88"/>
      <c r="US66" s="88"/>
      <c r="UT66" s="88"/>
      <c r="UU66" s="88"/>
      <c r="UV66" s="88"/>
      <c r="UW66" s="88"/>
      <c r="UX66" s="88"/>
      <c r="UY66" s="88"/>
      <c r="UZ66" s="88"/>
      <c r="VA66" s="88"/>
      <c r="VB66" s="88"/>
      <c r="VC66" s="88"/>
      <c r="VD66" s="88"/>
      <c r="VE66" s="88"/>
      <c r="VF66" s="88"/>
      <c r="VG66" s="88"/>
      <c r="VH66" s="88"/>
      <c r="VI66" s="88"/>
      <c r="VJ66" s="88"/>
      <c r="VK66" s="88"/>
      <c r="VL66" s="88"/>
      <c r="VM66" s="88"/>
      <c r="VN66" s="88"/>
      <c r="VO66" s="88"/>
      <c r="VP66" s="88"/>
      <c r="VQ66" s="88"/>
      <c r="VR66" s="88"/>
      <c r="VS66" s="88"/>
      <c r="VT66" s="88"/>
      <c r="VU66" s="88"/>
      <c r="VV66" s="88"/>
      <c r="VW66" s="88"/>
      <c r="VX66" s="88"/>
      <c r="VY66" s="88"/>
      <c r="VZ66" s="88"/>
      <c r="WA66" s="88"/>
      <c r="WB66" s="88"/>
      <c r="WC66" s="88"/>
      <c r="WD66" s="88"/>
      <c r="WE66" s="88"/>
      <c r="WF66" s="88"/>
      <c r="WG66" s="88"/>
      <c r="WH66" s="88"/>
      <c r="WI66" s="88"/>
      <c r="WJ66" s="88"/>
      <c r="WK66" s="88"/>
      <c r="WL66" s="88"/>
      <c r="WM66" s="88"/>
      <c r="WN66" s="88"/>
      <c r="WO66" s="88"/>
      <c r="WP66" s="88"/>
      <c r="WQ66" s="88"/>
      <c r="WR66" s="88"/>
      <c r="WS66" s="88"/>
      <c r="WT66" s="88"/>
      <c r="WU66" s="88"/>
      <c r="WV66" s="88"/>
      <c r="WW66" s="88"/>
      <c r="WX66" s="88"/>
      <c r="WY66" s="88"/>
      <c r="WZ66" s="88"/>
      <c r="XA66" s="88"/>
      <c r="XB66" s="88"/>
      <c r="XC66" s="88"/>
      <c r="XD66" s="88"/>
      <c r="XE66" s="88"/>
      <c r="XF66" s="88"/>
      <c r="XG66" s="88"/>
      <c r="XH66" s="88"/>
      <c r="XI66" s="88"/>
      <c r="XJ66" s="88"/>
      <c r="XK66" s="88"/>
      <c r="XL66" s="88"/>
      <c r="XM66" s="88"/>
      <c r="XN66" s="88"/>
      <c r="XO66" s="88"/>
      <c r="XP66" s="88"/>
      <c r="XQ66" s="88"/>
      <c r="XR66" s="88"/>
      <c r="XS66" s="88"/>
      <c r="XT66" s="88"/>
      <c r="XU66" s="88"/>
      <c r="XV66" s="88"/>
      <c r="XW66" s="88"/>
      <c r="XX66" s="88"/>
      <c r="XY66" s="88"/>
      <c r="XZ66" s="88"/>
      <c r="YA66" s="88"/>
      <c r="YB66" s="88"/>
      <c r="YC66" s="88"/>
      <c r="YD66" s="88"/>
      <c r="YE66" s="88"/>
      <c r="YF66" s="88"/>
      <c r="YG66" s="88"/>
      <c r="YH66" s="88"/>
      <c r="YI66" s="88"/>
      <c r="YJ66" s="88"/>
      <c r="YK66" s="88"/>
      <c r="YL66" s="88"/>
      <c r="YM66" s="88"/>
      <c r="YN66" s="88"/>
      <c r="YO66" s="88"/>
      <c r="YP66" s="88"/>
      <c r="YQ66" s="88"/>
      <c r="YR66" s="88"/>
      <c r="YS66" s="88"/>
      <c r="YT66" s="88"/>
      <c r="YU66" s="88"/>
      <c r="YV66" s="88"/>
      <c r="YW66" s="88"/>
      <c r="YX66" s="88"/>
      <c r="YY66" s="88"/>
      <c r="YZ66" s="88"/>
      <c r="ZA66" s="88"/>
      <c r="ZB66" s="88"/>
      <c r="ZC66" s="88"/>
      <c r="ZD66" s="88"/>
      <c r="ZE66" s="88"/>
      <c r="ZF66" s="88"/>
      <c r="ZG66" s="88"/>
      <c r="ZH66" s="88"/>
      <c r="ZI66" s="88"/>
      <c r="ZJ66" s="88"/>
      <c r="ZK66" s="88"/>
      <c r="ZL66" s="88"/>
      <c r="ZM66" s="88"/>
      <c r="ZN66" s="88"/>
      <c r="ZO66" s="88"/>
      <c r="ZP66" s="88"/>
      <c r="ZQ66" s="88"/>
      <c r="ZR66" s="88"/>
      <c r="ZS66" s="88"/>
      <c r="ZT66" s="88"/>
      <c r="ZU66" s="88"/>
      <c r="ZV66" s="88"/>
      <c r="ZW66" s="88"/>
      <c r="ZX66" s="88"/>
      <c r="ZY66" s="88"/>
      <c r="ZZ66" s="88"/>
      <c r="AAA66" s="88"/>
      <c r="AAB66" s="88"/>
      <c r="AAC66" s="88"/>
      <c r="AAD66" s="88"/>
      <c r="AAE66" s="88"/>
      <c r="AAF66" s="88"/>
      <c r="AAG66" s="88"/>
      <c r="AAH66" s="88"/>
      <c r="AAI66" s="88"/>
      <c r="AAJ66" s="88"/>
      <c r="AAK66" s="88"/>
      <c r="AAL66" s="88"/>
      <c r="AAM66" s="88"/>
      <c r="AAN66" s="88"/>
      <c r="AAO66" s="88"/>
      <c r="AAP66" s="88"/>
      <c r="AAQ66" s="88"/>
      <c r="AAR66" s="88"/>
      <c r="AAS66" s="88"/>
      <c r="AAT66" s="88"/>
      <c r="AAU66" s="88"/>
      <c r="AAV66" s="88"/>
      <c r="AAW66" s="88"/>
      <c r="AAX66" s="88"/>
      <c r="AAY66" s="88"/>
      <c r="AAZ66" s="88"/>
      <c r="ABA66" s="88"/>
      <c r="ABB66" s="88"/>
      <c r="ABC66" s="88"/>
      <c r="ABD66" s="88"/>
      <c r="ABE66" s="88"/>
      <c r="ABF66" s="88"/>
      <c r="ABG66" s="88"/>
      <c r="ABH66" s="88"/>
      <c r="ABI66" s="88"/>
      <c r="ABJ66" s="88"/>
      <c r="ABK66" s="88"/>
      <c r="ABL66" s="88"/>
      <c r="ABM66" s="88"/>
      <c r="ABN66" s="88"/>
      <c r="ABO66" s="88"/>
      <c r="ABP66" s="88"/>
      <c r="ABQ66" s="88"/>
      <c r="ABR66" s="88"/>
      <c r="ABS66" s="88"/>
      <c r="ABT66" s="88"/>
      <c r="ABU66" s="88"/>
      <c r="ABV66" s="88"/>
      <c r="ABW66" s="88"/>
      <c r="ABX66" s="88"/>
      <c r="ABY66" s="88"/>
      <c r="ABZ66" s="88"/>
      <c r="ACA66" s="88"/>
      <c r="ACB66" s="88"/>
      <c r="ACC66" s="88"/>
      <c r="ACD66" s="88"/>
      <c r="ACE66" s="88"/>
      <c r="ACF66" s="88"/>
      <c r="ACG66" s="88"/>
      <c r="ACH66" s="88"/>
      <c r="ACI66" s="88"/>
      <c r="ACJ66" s="88"/>
      <c r="ACK66" s="88"/>
      <c r="ACL66" s="88"/>
      <c r="ACM66" s="88"/>
      <c r="ACN66" s="88"/>
      <c r="ACO66" s="88"/>
      <c r="ACP66" s="88"/>
      <c r="ACQ66" s="88"/>
      <c r="ACR66" s="88"/>
      <c r="ACS66" s="88"/>
      <c r="ACT66" s="88"/>
      <c r="ACU66" s="88"/>
      <c r="ACV66" s="88"/>
      <c r="ACW66" s="88"/>
      <c r="ACX66" s="88"/>
      <c r="ACY66" s="88"/>
      <c r="ACZ66" s="88"/>
      <c r="ADA66" s="88"/>
      <c r="ADB66" s="88"/>
      <c r="ADC66" s="88"/>
      <c r="ADD66" s="88"/>
      <c r="ADE66" s="88"/>
      <c r="ADF66" s="88"/>
      <c r="ADG66" s="88"/>
      <c r="ADH66" s="88"/>
      <c r="ADI66" s="88"/>
      <c r="ADJ66" s="88"/>
      <c r="ADK66" s="88"/>
      <c r="ADL66" s="88"/>
      <c r="ADM66" s="88"/>
      <c r="ADN66" s="88"/>
      <c r="ADO66" s="88"/>
      <c r="ADP66" s="88"/>
      <c r="ADQ66" s="88"/>
      <c r="ADR66" s="88"/>
      <c r="ADS66" s="88"/>
      <c r="ADT66" s="88"/>
      <c r="ADU66" s="88"/>
      <c r="ADV66" s="88"/>
      <c r="ADW66" s="88"/>
      <c r="ADX66" s="88"/>
      <c r="ADY66" s="88"/>
      <c r="ADZ66" s="88"/>
      <c r="AEA66" s="88"/>
      <c r="AEB66" s="88"/>
      <c r="AEC66" s="88"/>
      <c r="AED66" s="88"/>
      <c r="AEE66" s="88"/>
      <c r="AEF66" s="88"/>
      <c r="AEG66" s="88"/>
      <c r="AEH66" s="88"/>
      <c r="AEI66" s="88"/>
      <c r="AEJ66" s="88"/>
      <c r="AEK66" s="88"/>
      <c r="AEL66" s="88"/>
      <c r="AEM66" s="88"/>
      <c r="AEN66" s="88"/>
      <c r="AEO66" s="88"/>
      <c r="AEP66" s="88"/>
      <c r="AEQ66" s="88"/>
      <c r="AER66" s="88"/>
      <c r="AES66" s="88"/>
      <c r="AET66" s="88"/>
      <c r="AEU66" s="88"/>
      <c r="AEV66" s="88"/>
      <c r="AEW66" s="88"/>
      <c r="AEX66" s="88"/>
      <c r="AEY66" s="88"/>
      <c r="AEZ66" s="88"/>
      <c r="AFA66" s="88"/>
      <c r="AFB66" s="88"/>
      <c r="AFC66" s="88"/>
      <c r="AFD66" s="88"/>
      <c r="AFE66" s="88"/>
      <c r="AFF66" s="88"/>
      <c r="AFG66" s="88"/>
      <c r="AFH66" s="88"/>
      <c r="AFI66" s="88"/>
      <c r="AFJ66" s="88"/>
      <c r="AFK66" s="88"/>
      <c r="AFL66" s="88"/>
      <c r="AFM66" s="88"/>
      <c r="AFN66" s="88"/>
      <c r="AFO66" s="88"/>
      <c r="AFP66" s="88"/>
      <c r="AFQ66" s="88"/>
      <c r="AFR66" s="88"/>
      <c r="AFS66" s="88"/>
      <c r="AFT66" s="88"/>
      <c r="AFU66" s="88"/>
      <c r="AFV66" s="88"/>
      <c r="AFW66" s="88"/>
      <c r="AFX66" s="88"/>
      <c r="AFY66" s="88"/>
      <c r="AFZ66" s="88"/>
      <c r="AGA66" s="88"/>
      <c r="AGB66" s="88"/>
      <c r="AGC66" s="88"/>
      <c r="AGD66" s="88"/>
      <c r="AGE66" s="88"/>
      <c r="AGF66" s="88"/>
      <c r="AGG66" s="88"/>
      <c r="AGH66" s="88"/>
      <c r="AGI66" s="88"/>
      <c r="AGJ66" s="88"/>
      <c r="AGK66" s="88"/>
      <c r="AGL66" s="88"/>
      <c r="AGM66" s="88"/>
      <c r="AGN66" s="88"/>
      <c r="AGO66" s="88"/>
      <c r="AGP66" s="88"/>
      <c r="AGQ66" s="88"/>
      <c r="AGR66" s="88"/>
      <c r="AGS66" s="88"/>
      <c r="AGT66" s="88"/>
      <c r="AGU66" s="88"/>
      <c r="AGV66" s="88"/>
      <c r="AGW66" s="88"/>
      <c r="AGX66" s="88"/>
      <c r="AGY66" s="88"/>
      <c r="AGZ66" s="88"/>
      <c r="AHA66" s="88"/>
      <c r="AHB66" s="88"/>
      <c r="AHC66" s="88"/>
      <c r="AHD66" s="88"/>
      <c r="AHE66" s="88"/>
      <c r="AHF66" s="88"/>
      <c r="AHG66" s="88"/>
      <c r="AHH66" s="88"/>
      <c r="AHI66" s="88"/>
      <c r="AHJ66" s="88"/>
      <c r="AHK66" s="88"/>
      <c r="AHL66" s="88"/>
      <c r="AHM66" s="88"/>
      <c r="AHN66" s="88"/>
      <c r="AHO66" s="88"/>
      <c r="AHP66" s="88"/>
      <c r="AHQ66" s="88"/>
      <c r="AHR66" s="88"/>
      <c r="AHS66" s="88"/>
      <c r="AHT66" s="88"/>
      <c r="AHU66" s="88"/>
      <c r="AHV66" s="88"/>
      <c r="AHW66" s="88"/>
      <c r="AHX66" s="88"/>
      <c r="AHY66" s="88"/>
      <c r="AHZ66" s="88"/>
      <c r="AIA66" s="88"/>
      <c r="AIB66" s="88"/>
      <c r="AIC66" s="88"/>
      <c r="AID66" s="88"/>
      <c r="AIE66" s="88"/>
      <c r="AIF66" s="88"/>
      <c r="AIG66" s="88"/>
      <c r="AIH66" s="88"/>
      <c r="AII66" s="88"/>
      <c r="AIJ66" s="88"/>
      <c r="AIK66" s="88"/>
      <c r="AIL66" s="88"/>
      <c r="AIM66" s="88"/>
      <c r="AIN66" s="88"/>
      <c r="AIO66" s="88"/>
      <c r="AIP66" s="88"/>
      <c r="AIQ66" s="88"/>
      <c r="AIR66" s="88"/>
      <c r="AIS66" s="88"/>
      <c r="AIT66" s="88"/>
      <c r="AIU66" s="88"/>
      <c r="AIV66" s="88"/>
      <c r="AIW66" s="88"/>
      <c r="AIX66" s="88"/>
      <c r="AIY66" s="88"/>
      <c r="AIZ66" s="88"/>
      <c r="AJA66" s="88"/>
      <c r="AJB66" s="88"/>
      <c r="AJC66" s="88"/>
      <c r="AJD66" s="88"/>
      <c r="AJE66" s="88"/>
      <c r="AJF66" s="88"/>
      <c r="AJG66" s="88"/>
      <c r="AJH66" s="88"/>
      <c r="AJI66" s="88"/>
      <c r="AJJ66" s="88"/>
      <c r="AJK66" s="88"/>
      <c r="AJL66" s="88"/>
      <c r="AJM66" s="88"/>
      <c r="AJN66" s="88"/>
      <c r="AJO66" s="88"/>
      <c r="AJP66" s="88"/>
      <c r="AJQ66" s="88"/>
      <c r="AJR66" s="88"/>
      <c r="AJS66" s="88"/>
      <c r="AJT66" s="88"/>
      <c r="AJU66" s="88"/>
      <c r="AJV66" s="88"/>
      <c r="AJW66" s="88"/>
      <c r="AJX66" s="88"/>
      <c r="AJY66" s="88"/>
      <c r="AJZ66" s="88"/>
      <c r="AKA66" s="88"/>
      <c r="AKB66" s="88"/>
      <c r="AKC66" s="88"/>
      <c r="AKD66" s="88"/>
      <c r="AKE66" s="88"/>
      <c r="AKF66" s="88"/>
      <c r="AKG66" s="88"/>
      <c r="AKH66" s="88"/>
      <c r="AKI66" s="88"/>
      <c r="AKJ66" s="88"/>
      <c r="AKK66" s="88"/>
      <c r="AKL66" s="88"/>
      <c r="AKM66" s="88"/>
      <c r="AKN66" s="88"/>
      <c r="AKO66" s="88"/>
      <c r="AKP66" s="88"/>
      <c r="AKQ66" s="88"/>
      <c r="AKR66" s="88"/>
      <c r="AKS66" s="88"/>
      <c r="AKT66" s="88"/>
      <c r="AKU66" s="88"/>
      <c r="AKV66" s="88"/>
      <c r="AKW66" s="88"/>
      <c r="AKX66" s="88"/>
      <c r="AKY66" s="88"/>
      <c r="AKZ66" s="88"/>
      <c r="ALA66" s="88"/>
      <c r="ALB66" s="88"/>
      <c r="ALC66" s="88"/>
      <c r="ALD66" s="88"/>
      <c r="ALE66" s="88"/>
      <c r="ALF66" s="88"/>
      <c r="ALG66" s="88"/>
      <c r="ALH66" s="88"/>
      <c r="ALI66" s="88"/>
      <c r="ALJ66" s="88"/>
      <c r="ALK66" s="88"/>
      <c r="ALL66" s="88"/>
      <c r="ALM66" s="88"/>
      <c r="ALN66" s="88"/>
      <c r="ALO66" s="88"/>
      <c r="ALP66" s="88"/>
      <c r="ALQ66" s="88"/>
      <c r="ALR66" s="88"/>
      <c r="ALS66" s="88"/>
      <c r="ALT66" s="88"/>
      <c r="ALU66" s="88"/>
      <c r="ALV66" s="88"/>
      <c r="ALW66" s="88"/>
      <c r="ALX66" s="88"/>
      <c r="ALY66" s="88"/>
    </row>
    <row r="67" spans="1:16380" s="89" customFormat="1" ht="53.25" customHeight="1" x14ac:dyDescent="0.25">
      <c r="A67" s="58" t="s">
        <v>222</v>
      </c>
      <c r="B67" s="64" t="s">
        <v>223</v>
      </c>
      <c r="C67" s="80" t="s">
        <v>89</v>
      </c>
      <c r="D67" s="64" t="s">
        <v>224</v>
      </c>
      <c r="E67" s="64" t="s">
        <v>19</v>
      </c>
      <c r="F67" s="28" t="s">
        <v>225</v>
      </c>
      <c r="G67" s="81"/>
      <c r="H67" s="66">
        <f>619+100+2+450+2+80+2+640+2+262+2+386+2+954+2</f>
        <v>3505</v>
      </c>
      <c r="I67" s="66">
        <f>184+2+705+200+2+585+2+535+2+218+2+115+2+258+2+126+2+1071+2</f>
        <v>4015</v>
      </c>
      <c r="J67" s="66">
        <f>482+313+399+645+300</f>
        <v>2139</v>
      </c>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c r="HE67" s="88"/>
      <c r="HF67" s="88"/>
      <c r="HG67" s="88"/>
      <c r="HH67" s="88"/>
      <c r="HI67" s="88"/>
      <c r="HJ67" s="88"/>
      <c r="HK67" s="88"/>
      <c r="HL67" s="88"/>
      <c r="HM67" s="88"/>
      <c r="HN67" s="88"/>
      <c r="HO67" s="88"/>
      <c r="HP67" s="88"/>
      <c r="HQ67" s="88"/>
      <c r="HR67" s="88"/>
      <c r="HS67" s="88"/>
      <c r="HT67" s="88"/>
      <c r="HU67" s="88"/>
      <c r="HV67" s="88"/>
      <c r="HW67" s="88"/>
      <c r="HX67" s="88"/>
      <c r="HY67" s="88"/>
      <c r="HZ67" s="88"/>
      <c r="IA67" s="88"/>
      <c r="IB67" s="88"/>
      <c r="IC67" s="88"/>
      <c r="ID67" s="88"/>
      <c r="IE67" s="88"/>
      <c r="IF67" s="88"/>
      <c r="IG67" s="88"/>
      <c r="IH67" s="88"/>
      <c r="II67" s="88"/>
      <c r="IJ67" s="88"/>
      <c r="IK67" s="88"/>
      <c r="IL67" s="88"/>
      <c r="IM67" s="88"/>
      <c r="IN67" s="88"/>
      <c r="IO67" s="88"/>
      <c r="IP67" s="88"/>
      <c r="IQ67" s="88"/>
      <c r="IR67" s="88"/>
      <c r="IS67" s="88"/>
      <c r="IT67" s="88"/>
      <c r="IU67" s="88"/>
      <c r="IV67" s="88"/>
      <c r="IW67" s="88"/>
      <c r="IX67" s="88"/>
      <c r="IY67" s="88"/>
      <c r="IZ67" s="88"/>
      <c r="JA67" s="88"/>
      <c r="JB67" s="88"/>
      <c r="JC67" s="88"/>
      <c r="JD67" s="88"/>
      <c r="JE67" s="88"/>
      <c r="JF67" s="88"/>
      <c r="JG67" s="88"/>
      <c r="JH67" s="88"/>
      <c r="JI67" s="88"/>
      <c r="JJ67" s="88"/>
      <c r="JK67" s="88"/>
      <c r="JL67" s="88"/>
      <c r="JM67" s="88"/>
      <c r="JN67" s="88"/>
      <c r="JO67" s="88"/>
      <c r="JP67" s="88"/>
      <c r="JQ67" s="88"/>
      <c r="JR67" s="88"/>
      <c r="JS67" s="88"/>
      <c r="JT67" s="88"/>
      <c r="JU67" s="88"/>
      <c r="JV67" s="88"/>
      <c r="JW67" s="88"/>
      <c r="JX67" s="88"/>
      <c r="JY67" s="88"/>
      <c r="JZ67" s="88"/>
      <c r="KA67" s="88"/>
      <c r="KB67" s="88"/>
      <c r="KC67" s="88"/>
      <c r="KD67" s="88"/>
      <c r="KE67" s="88"/>
      <c r="KF67" s="88"/>
      <c r="KG67" s="88"/>
      <c r="KH67" s="88"/>
      <c r="KI67" s="88"/>
      <c r="KJ67" s="88"/>
      <c r="KK67" s="88"/>
      <c r="KL67" s="88"/>
      <c r="KM67" s="88"/>
      <c r="KN67" s="88"/>
      <c r="KO67" s="88"/>
      <c r="KP67" s="88"/>
      <c r="KQ67" s="88"/>
      <c r="KR67" s="88"/>
      <c r="KS67" s="88"/>
      <c r="KT67" s="88"/>
      <c r="KU67" s="88"/>
      <c r="KV67" s="88"/>
      <c r="KW67" s="88"/>
      <c r="KX67" s="88"/>
      <c r="KY67" s="88"/>
      <c r="KZ67" s="88"/>
      <c r="LA67" s="88"/>
      <c r="LB67" s="88"/>
      <c r="LC67" s="88"/>
      <c r="LD67" s="88"/>
      <c r="LE67" s="88"/>
      <c r="LF67" s="88"/>
      <c r="LG67" s="88"/>
      <c r="LH67" s="88"/>
      <c r="LI67" s="88"/>
      <c r="LJ67" s="88"/>
      <c r="LK67" s="88"/>
      <c r="LL67" s="88"/>
      <c r="LM67" s="88"/>
      <c r="LN67" s="88"/>
      <c r="LO67" s="88"/>
      <c r="LP67" s="88"/>
      <c r="LQ67" s="88"/>
      <c r="LR67" s="88"/>
      <c r="LS67" s="88"/>
      <c r="LT67" s="88"/>
      <c r="LU67" s="88"/>
      <c r="LV67" s="88"/>
      <c r="LW67" s="88"/>
      <c r="LX67" s="88"/>
      <c r="LY67" s="88"/>
      <c r="LZ67" s="88"/>
      <c r="MA67" s="88"/>
      <c r="MB67" s="88"/>
      <c r="MC67" s="88"/>
      <c r="MD67" s="88"/>
      <c r="ME67" s="88"/>
      <c r="MF67" s="88"/>
      <c r="MG67" s="88"/>
      <c r="MH67" s="88"/>
      <c r="MI67" s="88"/>
      <c r="MJ67" s="88"/>
      <c r="MK67" s="88"/>
      <c r="ML67" s="88"/>
      <c r="MM67" s="88"/>
      <c r="MN67" s="88"/>
      <c r="MO67" s="88"/>
      <c r="MP67" s="88"/>
      <c r="MQ67" s="88"/>
      <c r="MR67" s="88"/>
      <c r="MS67" s="88"/>
      <c r="MT67" s="88"/>
      <c r="MU67" s="88"/>
      <c r="MV67" s="88"/>
      <c r="MW67" s="88"/>
      <c r="MX67" s="88"/>
      <c r="MY67" s="88"/>
      <c r="MZ67" s="88"/>
      <c r="NA67" s="88"/>
      <c r="NB67" s="88"/>
      <c r="NC67" s="88"/>
      <c r="ND67" s="88"/>
      <c r="NE67" s="88"/>
      <c r="NF67" s="88"/>
      <c r="NG67" s="88"/>
      <c r="NH67" s="88"/>
      <c r="NI67" s="88"/>
      <c r="NJ67" s="88"/>
      <c r="NK67" s="88"/>
      <c r="NL67" s="88"/>
      <c r="NM67" s="88"/>
      <c r="NN67" s="88"/>
      <c r="NO67" s="88"/>
      <c r="NP67" s="88"/>
      <c r="NQ67" s="88"/>
      <c r="NR67" s="88"/>
      <c r="NS67" s="88"/>
      <c r="NT67" s="88"/>
      <c r="NU67" s="88"/>
      <c r="NV67" s="88"/>
      <c r="NW67" s="88"/>
      <c r="NX67" s="88"/>
      <c r="NY67" s="88"/>
      <c r="NZ67" s="88"/>
      <c r="OA67" s="88"/>
      <c r="OB67" s="88"/>
      <c r="OC67" s="88"/>
      <c r="OD67" s="88"/>
      <c r="OE67" s="88"/>
      <c r="OF67" s="88"/>
      <c r="OG67" s="88"/>
      <c r="OH67" s="88"/>
      <c r="OI67" s="88"/>
      <c r="OJ67" s="88"/>
      <c r="OK67" s="88"/>
      <c r="OL67" s="88"/>
      <c r="OM67" s="88"/>
      <c r="ON67" s="88"/>
      <c r="OO67" s="88"/>
      <c r="OP67" s="88"/>
      <c r="OQ67" s="88"/>
      <c r="OR67" s="88"/>
      <c r="OS67" s="88"/>
      <c r="OT67" s="88"/>
      <c r="OU67" s="88"/>
      <c r="OV67" s="88"/>
      <c r="OW67" s="88"/>
      <c r="OX67" s="88"/>
      <c r="OY67" s="88"/>
      <c r="OZ67" s="88"/>
      <c r="PA67" s="88"/>
      <c r="PB67" s="88"/>
      <c r="PC67" s="88"/>
      <c r="PD67" s="88"/>
      <c r="PE67" s="88"/>
      <c r="PF67" s="88"/>
      <c r="PG67" s="88"/>
      <c r="PH67" s="88"/>
      <c r="PI67" s="88"/>
      <c r="PJ67" s="88"/>
      <c r="PK67" s="88"/>
      <c r="PL67" s="88"/>
      <c r="PM67" s="88"/>
      <c r="PN67" s="88"/>
      <c r="PO67" s="88"/>
      <c r="PP67" s="88"/>
      <c r="PQ67" s="88"/>
      <c r="PR67" s="88"/>
      <c r="PS67" s="88"/>
      <c r="PT67" s="88"/>
      <c r="PU67" s="88"/>
      <c r="PV67" s="88"/>
      <c r="PW67" s="88"/>
      <c r="PX67" s="88"/>
      <c r="PY67" s="88"/>
      <c r="PZ67" s="88"/>
      <c r="QA67" s="88"/>
      <c r="QB67" s="88"/>
      <c r="QC67" s="88"/>
      <c r="QD67" s="88"/>
      <c r="QE67" s="88"/>
      <c r="QF67" s="88"/>
      <c r="QG67" s="88"/>
      <c r="QH67" s="88"/>
      <c r="QI67" s="88"/>
      <c r="QJ67" s="88"/>
      <c r="QK67" s="88"/>
      <c r="QL67" s="88"/>
      <c r="QM67" s="88"/>
      <c r="QN67" s="88"/>
      <c r="QO67" s="88"/>
      <c r="QP67" s="88"/>
      <c r="QQ67" s="88"/>
      <c r="QR67" s="88"/>
      <c r="QS67" s="88"/>
      <c r="QT67" s="88"/>
      <c r="QU67" s="88"/>
      <c r="QV67" s="88"/>
      <c r="QW67" s="88"/>
      <c r="QX67" s="88"/>
      <c r="QY67" s="88"/>
      <c r="QZ67" s="88"/>
      <c r="RA67" s="88"/>
      <c r="RB67" s="88"/>
      <c r="RC67" s="88"/>
      <c r="RD67" s="88"/>
      <c r="RE67" s="88"/>
      <c r="RF67" s="88"/>
      <c r="RG67" s="88"/>
      <c r="RH67" s="88"/>
      <c r="RI67" s="88"/>
      <c r="RJ67" s="88"/>
      <c r="RK67" s="88"/>
      <c r="RL67" s="88"/>
      <c r="RM67" s="88"/>
      <c r="RN67" s="88"/>
      <c r="RO67" s="88"/>
      <c r="RP67" s="88"/>
      <c r="RQ67" s="88"/>
      <c r="RR67" s="88"/>
      <c r="RS67" s="88"/>
      <c r="RT67" s="88"/>
      <c r="RU67" s="88"/>
      <c r="RV67" s="88"/>
      <c r="RW67" s="88"/>
      <c r="RX67" s="88"/>
      <c r="RY67" s="88"/>
      <c r="RZ67" s="88"/>
      <c r="SA67" s="88"/>
      <c r="SB67" s="88"/>
      <c r="SC67" s="88"/>
      <c r="SD67" s="88"/>
      <c r="SE67" s="88"/>
      <c r="SF67" s="88"/>
      <c r="SG67" s="88"/>
      <c r="SH67" s="88"/>
      <c r="SI67" s="88"/>
      <c r="SJ67" s="88"/>
      <c r="SK67" s="88"/>
      <c r="SL67" s="88"/>
      <c r="SM67" s="88"/>
      <c r="SN67" s="88"/>
      <c r="SO67" s="88"/>
      <c r="SP67" s="88"/>
      <c r="SQ67" s="88"/>
      <c r="SR67" s="88"/>
      <c r="SS67" s="88"/>
      <c r="ST67" s="88"/>
      <c r="SU67" s="88"/>
      <c r="SV67" s="88"/>
      <c r="SW67" s="88"/>
      <c r="SX67" s="88"/>
      <c r="SY67" s="88"/>
      <c r="SZ67" s="88"/>
      <c r="TA67" s="88"/>
      <c r="TB67" s="88"/>
      <c r="TC67" s="88"/>
      <c r="TD67" s="88"/>
      <c r="TE67" s="88"/>
      <c r="TF67" s="88"/>
      <c r="TG67" s="88"/>
      <c r="TH67" s="88"/>
      <c r="TI67" s="88"/>
      <c r="TJ67" s="88"/>
      <c r="TK67" s="88"/>
      <c r="TL67" s="88"/>
      <c r="TM67" s="88"/>
      <c r="TN67" s="88"/>
      <c r="TO67" s="88"/>
      <c r="TP67" s="88"/>
      <c r="TQ67" s="88"/>
      <c r="TR67" s="88"/>
      <c r="TS67" s="88"/>
      <c r="TT67" s="88"/>
      <c r="TU67" s="88"/>
      <c r="TV67" s="88"/>
      <c r="TW67" s="88"/>
      <c r="TX67" s="88"/>
      <c r="TY67" s="88"/>
      <c r="TZ67" s="88"/>
      <c r="UA67" s="88"/>
      <c r="UB67" s="88"/>
      <c r="UC67" s="88"/>
      <c r="UD67" s="88"/>
      <c r="UE67" s="88"/>
      <c r="UF67" s="88"/>
      <c r="UG67" s="88"/>
      <c r="UH67" s="88"/>
      <c r="UI67" s="88"/>
      <c r="UJ67" s="88"/>
      <c r="UK67" s="88"/>
      <c r="UL67" s="88"/>
      <c r="UM67" s="88"/>
      <c r="UN67" s="88"/>
      <c r="UO67" s="88"/>
      <c r="UP67" s="88"/>
      <c r="UQ67" s="88"/>
      <c r="UR67" s="88"/>
      <c r="US67" s="88"/>
      <c r="UT67" s="88"/>
      <c r="UU67" s="88"/>
      <c r="UV67" s="88"/>
      <c r="UW67" s="88"/>
      <c r="UX67" s="88"/>
      <c r="UY67" s="88"/>
      <c r="UZ67" s="88"/>
      <c r="VA67" s="88"/>
      <c r="VB67" s="88"/>
      <c r="VC67" s="88"/>
      <c r="VD67" s="88"/>
      <c r="VE67" s="88"/>
      <c r="VF67" s="88"/>
      <c r="VG67" s="88"/>
      <c r="VH67" s="88"/>
      <c r="VI67" s="88"/>
      <c r="VJ67" s="88"/>
      <c r="VK67" s="88"/>
      <c r="VL67" s="88"/>
      <c r="VM67" s="88"/>
      <c r="VN67" s="88"/>
      <c r="VO67" s="88"/>
      <c r="VP67" s="88"/>
      <c r="VQ67" s="88"/>
      <c r="VR67" s="88"/>
      <c r="VS67" s="88"/>
      <c r="VT67" s="88"/>
      <c r="VU67" s="88"/>
      <c r="VV67" s="88"/>
      <c r="VW67" s="88"/>
      <c r="VX67" s="88"/>
      <c r="VY67" s="88"/>
      <c r="VZ67" s="88"/>
      <c r="WA67" s="88"/>
      <c r="WB67" s="88"/>
      <c r="WC67" s="88"/>
      <c r="WD67" s="88"/>
      <c r="WE67" s="88"/>
      <c r="WF67" s="88"/>
      <c r="WG67" s="88"/>
      <c r="WH67" s="88"/>
      <c r="WI67" s="88"/>
      <c r="WJ67" s="88"/>
      <c r="WK67" s="88"/>
      <c r="WL67" s="88"/>
      <c r="WM67" s="88"/>
      <c r="WN67" s="88"/>
      <c r="WO67" s="88"/>
      <c r="WP67" s="88"/>
      <c r="WQ67" s="88"/>
      <c r="WR67" s="88"/>
      <c r="WS67" s="88"/>
      <c r="WT67" s="88"/>
      <c r="WU67" s="88"/>
      <c r="WV67" s="88"/>
      <c r="WW67" s="88"/>
      <c r="WX67" s="88"/>
      <c r="WY67" s="88"/>
      <c r="WZ67" s="88"/>
      <c r="XA67" s="88"/>
      <c r="XB67" s="88"/>
      <c r="XC67" s="88"/>
      <c r="XD67" s="88"/>
      <c r="XE67" s="88"/>
      <c r="XF67" s="88"/>
      <c r="XG67" s="88"/>
      <c r="XH67" s="88"/>
      <c r="XI67" s="88"/>
      <c r="XJ67" s="88"/>
      <c r="XK67" s="88"/>
      <c r="XL67" s="88"/>
      <c r="XM67" s="88"/>
      <c r="XN67" s="88"/>
      <c r="XO67" s="88"/>
      <c r="XP67" s="88"/>
      <c r="XQ67" s="88"/>
      <c r="XR67" s="88"/>
      <c r="XS67" s="88"/>
      <c r="XT67" s="88"/>
      <c r="XU67" s="88"/>
      <c r="XV67" s="88"/>
      <c r="XW67" s="88"/>
      <c r="XX67" s="88"/>
      <c r="XY67" s="88"/>
      <c r="XZ67" s="88"/>
      <c r="YA67" s="88"/>
      <c r="YB67" s="88"/>
      <c r="YC67" s="88"/>
      <c r="YD67" s="88"/>
      <c r="YE67" s="88"/>
      <c r="YF67" s="88"/>
      <c r="YG67" s="88"/>
      <c r="YH67" s="88"/>
      <c r="YI67" s="88"/>
      <c r="YJ67" s="88"/>
      <c r="YK67" s="88"/>
      <c r="YL67" s="88"/>
      <c r="YM67" s="88"/>
      <c r="YN67" s="88"/>
      <c r="YO67" s="88"/>
      <c r="YP67" s="88"/>
      <c r="YQ67" s="88"/>
      <c r="YR67" s="88"/>
      <c r="YS67" s="88"/>
      <c r="YT67" s="88"/>
      <c r="YU67" s="88"/>
      <c r="YV67" s="88"/>
      <c r="YW67" s="88"/>
      <c r="YX67" s="88"/>
      <c r="YY67" s="88"/>
      <c r="YZ67" s="88"/>
      <c r="ZA67" s="88"/>
      <c r="ZB67" s="88"/>
      <c r="ZC67" s="88"/>
      <c r="ZD67" s="88"/>
      <c r="ZE67" s="88"/>
      <c r="ZF67" s="88"/>
      <c r="ZG67" s="88"/>
      <c r="ZH67" s="88"/>
      <c r="ZI67" s="88"/>
      <c r="ZJ67" s="88"/>
      <c r="ZK67" s="88"/>
      <c r="ZL67" s="88"/>
      <c r="ZM67" s="88"/>
      <c r="ZN67" s="88"/>
      <c r="ZO67" s="88"/>
      <c r="ZP67" s="88"/>
      <c r="ZQ67" s="88"/>
      <c r="ZR67" s="88"/>
      <c r="ZS67" s="88"/>
      <c r="ZT67" s="88"/>
      <c r="ZU67" s="88"/>
      <c r="ZV67" s="88"/>
      <c r="ZW67" s="88"/>
      <c r="ZX67" s="88"/>
      <c r="ZY67" s="88"/>
      <c r="ZZ67" s="88"/>
      <c r="AAA67" s="88"/>
      <c r="AAB67" s="88"/>
      <c r="AAC67" s="88"/>
      <c r="AAD67" s="88"/>
      <c r="AAE67" s="88"/>
      <c r="AAF67" s="88"/>
      <c r="AAG67" s="88"/>
      <c r="AAH67" s="88"/>
      <c r="AAI67" s="88"/>
      <c r="AAJ67" s="88"/>
      <c r="AAK67" s="88"/>
      <c r="AAL67" s="88"/>
      <c r="AAM67" s="88"/>
      <c r="AAN67" s="88"/>
      <c r="AAO67" s="88"/>
      <c r="AAP67" s="88"/>
      <c r="AAQ67" s="88"/>
      <c r="AAR67" s="88"/>
      <c r="AAS67" s="88"/>
      <c r="AAT67" s="88"/>
      <c r="AAU67" s="88"/>
      <c r="AAV67" s="88"/>
      <c r="AAW67" s="88"/>
      <c r="AAX67" s="88"/>
      <c r="AAY67" s="88"/>
      <c r="AAZ67" s="88"/>
      <c r="ABA67" s="88"/>
      <c r="ABB67" s="88"/>
      <c r="ABC67" s="88"/>
      <c r="ABD67" s="88"/>
      <c r="ABE67" s="88"/>
      <c r="ABF67" s="88"/>
      <c r="ABG67" s="88"/>
      <c r="ABH67" s="88"/>
      <c r="ABI67" s="88"/>
      <c r="ABJ67" s="88"/>
      <c r="ABK67" s="88"/>
      <c r="ABL67" s="88"/>
      <c r="ABM67" s="88"/>
      <c r="ABN67" s="88"/>
      <c r="ABO67" s="88"/>
      <c r="ABP67" s="88"/>
      <c r="ABQ67" s="88"/>
      <c r="ABR67" s="88"/>
      <c r="ABS67" s="88"/>
      <c r="ABT67" s="88"/>
      <c r="ABU67" s="88"/>
      <c r="ABV67" s="88"/>
      <c r="ABW67" s="88"/>
      <c r="ABX67" s="88"/>
      <c r="ABY67" s="88"/>
      <c r="ABZ67" s="88"/>
      <c r="ACA67" s="88"/>
      <c r="ACB67" s="88"/>
      <c r="ACC67" s="88"/>
      <c r="ACD67" s="88"/>
      <c r="ACE67" s="88"/>
      <c r="ACF67" s="88"/>
      <c r="ACG67" s="88"/>
      <c r="ACH67" s="88"/>
      <c r="ACI67" s="88"/>
      <c r="ACJ67" s="88"/>
      <c r="ACK67" s="88"/>
      <c r="ACL67" s="88"/>
      <c r="ACM67" s="88"/>
      <c r="ACN67" s="88"/>
      <c r="ACO67" s="88"/>
      <c r="ACP67" s="88"/>
      <c r="ACQ67" s="88"/>
      <c r="ACR67" s="88"/>
      <c r="ACS67" s="88"/>
      <c r="ACT67" s="88"/>
      <c r="ACU67" s="88"/>
      <c r="ACV67" s="88"/>
      <c r="ACW67" s="88"/>
      <c r="ACX67" s="88"/>
      <c r="ACY67" s="88"/>
      <c r="ACZ67" s="88"/>
      <c r="ADA67" s="88"/>
      <c r="ADB67" s="88"/>
      <c r="ADC67" s="88"/>
      <c r="ADD67" s="88"/>
      <c r="ADE67" s="88"/>
      <c r="ADF67" s="88"/>
      <c r="ADG67" s="88"/>
      <c r="ADH67" s="88"/>
      <c r="ADI67" s="88"/>
      <c r="ADJ67" s="88"/>
      <c r="ADK67" s="88"/>
      <c r="ADL67" s="88"/>
      <c r="ADM67" s="88"/>
      <c r="ADN67" s="88"/>
      <c r="ADO67" s="88"/>
      <c r="ADP67" s="88"/>
      <c r="ADQ67" s="88"/>
      <c r="ADR67" s="88"/>
      <c r="ADS67" s="88"/>
      <c r="ADT67" s="88"/>
      <c r="ADU67" s="88"/>
      <c r="ADV67" s="88"/>
      <c r="ADW67" s="88"/>
      <c r="ADX67" s="88"/>
      <c r="ADY67" s="88"/>
      <c r="ADZ67" s="88"/>
      <c r="AEA67" s="88"/>
      <c r="AEB67" s="88"/>
      <c r="AEC67" s="88"/>
      <c r="AED67" s="88"/>
      <c r="AEE67" s="88"/>
      <c r="AEF67" s="88"/>
      <c r="AEG67" s="88"/>
      <c r="AEH67" s="88"/>
      <c r="AEI67" s="88"/>
      <c r="AEJ67" s="88"/>
      <c r="AEK67" s="88"/>
      <c r="AEL67" s="88"/>
      <c r="AEM67" s="88"/>
      <c r="AEN67" s="88"/>
      <c r="AEO67" s="88"/>
      <c r="AEP67" s="88"/>
      <c r="AEQ67" s="88"/>
      <c r="AER67" s="88"/>
      <c r="AES67" s="88"/>
      <c r="AET67" s="88"/>
      <c r="AEU67" s="88"/>
      <c r="AEV67" s="88"/>
      <c r="AEW67" s="88"/>
      <c r="AEX67" s="88"/>
      <c r="AEY67" s="88"/>
      <c r="AEZ67" s="88"/>
      <c r="AFA67" s="88"/>
      <c r="AFB67" s="88"/>
      <c r="AFC67" s="88"/>
      <c r="AFD67" s="88"/>
      <c r="AFE67" s="88"/>
      <c r="AFF67" s="88"/>
      <c r="AFG67" s="88"/>
      <c r="AFH67" s="88"/>
      <c r="AFI67" s="88"/>
      <c r="AFJ67" s="88"/>
      <c r="AFK67" s="88"/>
      <c r="AFL67" s="88"/>
      <c r="AFM67" s="88"/>
      <c r="AFN67" s="88"/>
      <c r="AFO67" s="88"/>
      <c r="AFP67" s="88"/>
      <c r="AFQ67" s="88"/>
      <c r="AFR67" s="88"/>
      <c r="AFS67" s="88"/>
      <c r="AFT67" s="88"/>
      <c r="AFU67" s="88"/>
      <c r="AFV67" s="88"/>
      <c r="AFW67" s="88"/>
      <c r="AFX67" s="88"/>
      <c r="AFY67" s="88"/>
      <c r="AFZ67" s="88"/>
      <c r="AGA67" s="88"/>
      <c r="AGB67" s="88"/>
      <c r="AGC67" s="88"/>
      <c r="AGD67" s="88"/>
      <c r="AGE67" s="88"/>
      <c r="AGF67" s="88"/>
      <c r="AGG67" s="88"/>
      <c r="AGH67" s="88"/>
      <c r="AGI67" s="88"/>
      <c r="AGJ67" s="88"/>
      <c r="AGK67" s="88"/>
      <c r="AGL67" s="88"/>
      <c r="AGM67" s="88"/>
      <c r="AGN67" s="88"/>
      <c r="AGO67" s="88"/>
      <c r="AGP67" s="88"/>
      <c r="AGQ67" s="88"/>
      <c r="AGR67" s="88"/>
      <c r="AGS67" s="88"/>
      <c r="AGT67" s="88"/>
      <c r="AGU67" s="88"/>
      <c r="AGV67" s="88"/>
      <c r="AGW67" s="88"/>
      <c r="AGX67" s="88"/>
      <c r="AGY67" s="88"/>
      <c r="AGZ67" s="88"/>
      <c r="AHA67" s="88"/>
      <c r="AHB67" s="88"/>
      <c r="AHC67" s="88"/>
      <c r="AHD67" s="88"/>
      <c r="AHE67" s="88"/>
      <c r="AHF67" s="88"/>
      <c r="AHG67" s="88"/>
      <c r="AHH67" s="88"/>
      <c r="AHI67" s="88"/>
      <c r="AHJ67" s="88"/>
      <c r="AHK67" s="88"/>
      <c r="AHL67" s="88"/>
      <c r="AHM67" s="88"/>
      <c r="AHN67" s="88"/>
      <c r="AHO67" s="88"/>
      <c r="AHP67" s="88"/>
      <c r="AHQ67" s="88"/>
      <c r="AHR67" s="88"/>
      <c r="AHS67" s="88"/>
      <c r="AHT67" s="88"/>
      <c r="AHU67" s="88"/>
      <c r="AHV67" s="88"/>
      <c r="AHW67" s="88"/>
      <c r="AHX67" s="88"/>
      <c r="AHY67" s="88"/>
      <c r="AHZ67" s="88"/>
      <c r="AIA67" s="88"/>
      <c r="AIB67" s="88"/>
      <c r="AIC67" s="88"/>
      <c r="AID67" s="88"/>
      <c r="AIE67" s="88"/>
      <c r="AIF67" s="88"/>
      <c r="AIG67" s="88"/>
      <c r="AIH67" s="88"/>
      <c r="AII67" s="88"/>
      <c r="AIJ67" s="88"/>
      <c r="AIK67" s="88"/>
      <c r="AIL67" s="88"/>
      <c r="AIM67" s="88"/>
      <c r="AIN67" s="88"/>
      <c r="AIO67" s="88"/>
      <c r="AIP67" s="88"/>
      <c r="AIQ67" s="88"/>
      <c r="AIR67" s="88"/>
      <c r="AIS67" s="88"/>
      <c r="AIT67" s="88"/>
      <c r="AIU67" s="88"/>
      <c r="AIV67" s="88"/>
      <c r="AIW67" s="88"/>
      <c r="AIX67" s="88"/>
      <c r="AIY67" s="88"/>
      <c r="AIZ67" s="88"/>
      <c r="AJA67" s="88"/>
      <c r="AJB67" s="88"/>
      <c r="AJC67" s="88"/>
      <c r="AJD67" s="88"/>
      <c r="AJE67" s="88"/>
      <c r="AJF67" s="88"/>
      <c r="AJG67" s="88"/>
      <c r="AJH67" s="88"/>
      <c r="AJI67" s="88"/>
      <c r="AJJ67" s="88"/>
      <c r="AJK67" s="88"/>
      <c r="AJL67" s="88"/>
      <c r="AJM67" s="88"/>
      <c r="AJN67" s="88"/>
      <c r="AJO67" s="88"/>
      <c r="AJP67" s="88"/>
      <c r="AJQ67" s="88"/>
      <c r="AJR67" s="88"/>
      <c r="AJS67" s="88"/>
      <c r="AJT67" s="88"/>
      <c r="AJU67" s="88"/>
      <c r="AJV67" s="88"/>
      <c r="AJW67" s="88"/>
      <c r="AJX67" s="88"/>
      <c r="AJY67" s="88"/>
      <c r="AJZ67" s="88"/>
      <c r="AKA67" s="88"/>
      <c r="AKB67" s="88"/>
      <c r="AKC67" s="88"/>
      <c r="AKD67" s="88"/>
      <c r="AKE67" s="88"/>
      <c r="AKF67" s="88"/>
      <c r="AKG67" s="88"/>
      <c r="AKH67" s="88"/>
      <c r="AKI67" s="88"/>
      <c r="AKJ67" s="88"/>
      <c r="AKK67" s="88"/>
      <c r="AKL67" s="88"/>
      <c r="AKM67" s="88"/>
      <c r="AKN67" s="88"/>
      <c r="AKO67" s="88"/>
      <c r="AKP67" s="88"/>
      <c r="AKQ67" s="88"/>
      <c r="AKR67" s="88"/>
      <c r="AKS67" s="88"/>
      <c r="AKT67" s="88"/>
      <c r="AKU67" s="88"/>
      <c r="AKV67" s="88"/>
      <c r="AKW67" s="88"/>
      <c r="AKX67" s="88"/>
      <c r="AKY67" s="88"/>
      <c r="AKZ67" s="88"/>
      <c r="ALA67" s="88"/>
      <c r="ALB67" s="88"/>
      <c r="ALC67" s="88"/>
      <c r="ALD67" s="88"/>
      <c r="ALE67" s="88"/>
      <c r="ALF67" s="88"/>
      <c r="ALG67" s="88"/>
      <c r="ALH67" s="88"/>
      <c r="ALI67" s="88"/>
      <c r="ALJ67" s="88"/>
      <c r="ALK67" s="88"/>
      <c r="ALL67" s="88"/>
      <c r="ALM67" s="88"/>
      <c r="ALN67" s="88"/>
      <c r="ALO67" s="88"/>
      <c r="ALP67" s="88"/>
      <c r="ALQ67" s="88"/>
      <c r="ALR67" s="88"/>
      <c r="ALS67" s="88"/>
      <c r="ALT67" s="88"/>
      <c r="ALU67" s="88"/>
      <c r="ALV67" s="88"/>
      <c r="ALW67" s="88"/>
      <c r="ALX67" s="88"/>
      <c r="ALY67" s="88"/>
    </row>
    <row r="68" spans="1:16380" s="37" customFormat="1" ht="53.25" customHeight="1" x14ac:dyDescent="0.25">
      <c r="A68" s="69" t="s">
        <v>322</v>
      </c>
      <c r="B68" s="79" t="s">
        <v>226</v>
      </c>
      <c r="C68" s="35" t="s">
        <v>227</v>
      </c>
      <c r="D68" s="79" t="s">
        <v>228</v>
      </c>
      <c r="E68" s="79" t="s">
        <v>19</v>
      </c>
      <c r="F68" s="79" t="s">
        <v>229</v>
      </c>
      <c r="G68" s="50"/>
      <c r="H68" s="59">
        <v>0</v>
      </c>
      <c r="I68" s="81"/>
      <c r="J68" s="81"/>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36"/>
      <c r="GD68" s="36"/>
      <c r="GE68" s="36"/>
      <c r="GF68" s="36"/>
      <c r="GG68" s="36"/>
      <c r="GH68" s="36"/>
      <c r="GI68" s="36"/>
      <c r="GJ68" s="36"/>
      <c r="GK68" s="36"/>
      <c r="GL68" s="36"/>
      <c r="GM68" s="36"/>
      <c r="GN68" s="36"/>
      <c r="GO68" s="36"/>
      <c r="GP68" s="36"/>
      <c r="GQ68" s="36"/>
      <c r="GR68" s="36"/>
      <c r="GS68" s="36"/>
      <c r="GT68" s="36"/>
      <c r="GU68" s="36"/>
      <c r="GV68" s="36"/>
      <c r="GW68" s="36"/>
      <c r="GX68" s="36"/>
      <c r="GY68" s="36"/>
      <c r="GZ68" s="36"/>
      <c r="HA68" s="36"/>
      <c r="HB68" s="36"/>
      <c r="HC68" s="36"/>
      <c r="HD68" s="36"/>
      <c r="HE68" s="36"/>
      <c r="HF68" s="36"/>
      <c r="HG68" s="36"/>
      <c r="HH68" s="36"/>
      <c r="HI68" s="36"/>
      <c r="HJ68" s="36"/>
      <c r="HK68" s="36"/>
      <c r="HL68" s="36"/>
      <c r="HM68" s="36"/>
      <c r="HN68" s="36"/>
      <c r="HO68" s="36"/>
      <c r="HP68" s="36"/>
      <c r="HQ68" s="36"/>
      <c r="HR68" s="36"/>
      <c r="HS68" s="36"/>
      <c r="HT68" s="36"/>
      <c r="HU68" s="36"/>
      <c r="HV68" s="36"/>
      <c r="HW68" s="36"/>
      <c r="HX68" s="36"/>
      <c r="HY68" s="36"/>
      <c r="HZ68" s="36"/>
      <c r="IA68" s="36"/>
      <c r="IB68" s="36"/>
      <c r="IC68" s="36"/>
      <c r="ID68" s="36"/>
      <c r="IE68" s="36"/>
      <c r="IF68" s="36"/>
      <c r="IG68" s="36"/>
      <c r="IH68" s="36"/>
      <c r="II68" s="36"/>
      <c r="IJ68" s="36"/>
      <c r="IK68" s="36"/>
      <c r="IL68" s="36"/>
      <c r="IM68" s="36"/>
      <c r="IN68" s="36"/>
      <c r="IO68" s="36"/>
      <c r="IP68" s="36"/>
      <c r="IQ68" s="36"/>
      <c r="IR68" s="36"/>
      <c r="IS68" s="36"/>
      <c r="IT68" s="36"/>
      <c r="IU68" s="36"/>
      <c r="IV68" s="36"/>
      <c r="IW68" s="36"/>
      <c r="IX68" s="36"/>
      <c r="IY68" s="36"/>
      <c r="IZ68" s="36"/>
      <c r="JA68" s="36"/>
      <c r="JB68" s="36"/>
      <c r="JC68" s="36"/>
      <c r="JD68" s="36"/>
      <c r="JE68" s="36"/>
      <c r="JF68" s="36"/>
      <c r="JG68" s="36"/>
      <c r="JH68" s="36"/>
      <c r="JI68" s="36"/>
      <c r="JJ68" s="36"/>
      <c r="JK68" s="36"/>
      <c r="JL68" s="36"/>
      <c r="JM68" s="36"/>
      <c r="JN68" s="36"/>
      <c r="JO68" s="36"/>
      <c r="JP68" s="36"/>
      <c r="JQ68" s="36"/>
      <c r="JR68" s="36"/>
      <c r="JS68" s="36"/>
      <c r="JT68" s="36"/>
      <c r="JU68" s="36"/>
      <c r="JV68" s="36"/>
      <c r="JW68" s="36"/>
      <c r="JX68" s="36"/>
      <c r="JY68" s="36"/>
      <c r="JZ68" s="36"/>
      <c r="KA68" s="36"/>
      <c r="KB68" s="36"/>
      <c r="KC68" s="36"/>
      <c r="KD68" s="36"/>
      <c r="KE68" s="36"/>
      <c r="KF68" s="36"/>
      <c r="KG68" s="36"/>
      <c r="KH68" s="36"/>
      <c r="KI68" s="36"/>
      <c r="KJ68" s="36"/>
      <c r="KK68" s="36"/>
      <c r="KL68" s="36"/>
      <c r="KM68" s="36"/>
      <c r="KN68" s="36"/>
      <c r="KO68" s="36"/>
      <c r="KP68" s="36"/>
      <c r="KQ68" s="36"/>
      <c r="KR68" s="36"/>
      <c r="KS68" s="36"/>
      <c r="KT68" s="36"/>
      <c r="KU68" s="36"/>
      <c r="KV68" s="36"/>
      <c r="KW68" s="36"/>
      <c r="KX68" s="36"/>
      <c r="KY68" s="36"/>
      <c r="KZ68" s="36"/>
      <c r="LA68" s="36"/>
      <c r="LB68" s="36"/>
      <c r="LC68" s="36"/>
      <c r="LD68" s="36"/>
      <c r="LE68" s="36"/>
      <c r="LF68" s="36"/>
      <c r="LG68" s="36"/>
      <c r="LH68" s="36"/>
      <c r="LI68" s="36"/>
      <c r="LJ68" s="36"/>
      <c r="LK68" s="36"/>
      <c r="LL68" s="36"/>
      <c r="LM68" s="36"/>
      <c r="LN68" s="36"/>
      <c r="LO68" s="36"/>
      <c r="LP68" s="36"/>
      <c r="LQ68" s="36"/>
      <c r="LR68" s="36"/>
      <c r="LS68" s="36"/>
      <c r="LT68" s="36"/>
      <c r="LU68" s="36"/>
      <c r="LV68" s="36"/>
      <c r="LW68" s="36"/>
      <c r="LX68" s="36"/>
      <c r="LY68" s="36"/>
      <c r="LZ68" s="36"/>
      <c r="MA68" s="36"/>
      <c r="MB68" s="36"/>
      <c r="MC68" s="36"/>
      <c r="MD68" s="36"/>
      <c r="ME68" s="36"/>
      <c r="MF68" s="36"/>
      <c r="MG68" s="36"/>
      <c r="MH68" s="36"/>
      <c r="MI68" s="36"/>
      <c r="MJ68" s="36"/>
      <c r="MK68" s="36"/>
      <c r="ML68" s="36"/>
      <c r="MM68" s="36"/>
      <c r="MN68" s="36"/>
      <c r="MO68" s="36"/>
      <c r="MP68" s="36"/>
      <c r="MQ68" s="36"/>
      <c r="MR68" s="36"/>
      <c r="MS68" s="36"/>
      <c r="MT68" s="36"/>
      <c r="MU68" s="36"/>
      <c r="MV68" s="36"/>
      <c r="MW68" s="36"/>
      <c r="MX68" s="36"/>
      <c r="MY68" s="36"/>
      <c r="MZ68" s="36"/>
      <c r="NA68" s="36"/>
      <c r="NB68" s="36"/>
      <c r="NC68" s="36"/>
      <c r="ND68" s="36"/>
      <c r="NE68" s="36"/>
      <c r="NF68" s="36"/>
      <c r="NG68" s="36"/>
      <c r="NH68" s="36"/>
      <c r="NI68" s="36"/>
      <c r="NJ68" s="36"/>
      <c r="NK68" s="36"/>
      <c r="NL68" s="36"/>
      <c r="NM68" s="36"/>
      <c r="NN68" s="36"/>
      <c r="NO68" s="36"/>
      <c r="NP68" s="36"/>
      <c r="NQ68" s="36"/>
      <c r="NR68" s="36"/>
      <c r="NS68" s="36"/>
      <c r="NT68" s="36"/>
      <c r="NU68" s="36"/>
      <c r="NV68" s="36"/>
      <c r="NW68" s="36"/>
      <c r="NX68" s="36"/>
      <c r="NY68" s="36"/>
      <c r="NZ68" s="36"/>
      <c r="OA68" s="36"/>
      <c r="OB68" s="36"/>
      <c r="OC68" s="36"/>
      <c r="OD68" s="36"/>
      <c r="OE68" s="36"/>
      <c r="OF68" s="36"/>
      <c r="OG68" s="36"/>
      <c r="OH68" s="36"/>
      <c r="OI68" s="36"/>
      <c r="OJ68" s="36"/>
      <c r="OK68" s="36"/>
      <c r="OL68" s="36"/>
      <c r="OM68" s="36"/>
      <c r="ON68" s="36"/>
      <c r="OO68" s="36"/>
      <c r="OP68" s="36"/>
      <c r="OQ68" s="36"/>
      <c r="OR68" s="36"/>
      <c r="OS68" s="36"/>
      <c r="OT68" s="36"/>
      <c r="OU68" s="36"/>
      <c r="OV68" s="36"/>
      <c r="OW68" s="36"/>
      <c r="OX68" s="36"/>
      <c r="OY68" s="36"/>
      <c r="OZ68" s="36"/>
      <c r="PA68" s="36"/>
      <c r="PB68" s="36"/>
      <c r="PC68" s="36"/>
      <c r="PD68" s="36"/>
      <c r="PE68" s="36"/>
      <c r="PF68" s="36"/>
      <c r="PG68" s="36"/>
      <c r="PH68" s="36"/>
      <c r="PI68" s="36"/>
      <c r="PJ68" s="36"/>
      <c r="PK68" s="36"/>
      <c r="PL68" s="36"/>
      <c r="PM68" s="36"/>
      <c r="PN68" s="36"/>
      <c r="PO68" s="36"/>
      <c r="PP68" s="36"/>
      <c r="PQ68" s="36"/>
      <c r="PR68" s="36"/>
      <c r="PS68" s="36"/>
      <c r="PT68" s="36"/>
      <c r="PU68" s="36"/>
      <c r="PV68" s="36"/>
      <c r="PW68" s="36"/>
      <c r="PX68" s="36"/>
      <c r="PY68" s="36"/>
      <c r="PZ68" s="36"/>
      <c r="QA68" s="36"/>
      <c r="QB68" s="36"/>
      <c r="QC68" s="36"/>
      <c r="QD68" s="36"/>
      <c r="QE68" s="36"/>
      <c r="QF68" s="36"/>
      <c r="QG68" s="36"/>
      <c r="QH68" s="36"/>
      <c r="QI68" s="36"/>
      <c r="QJ68" s="36"/>
      <c r="QK68" s="36"/>
      <c r="QL68" s="36"/>
      <c r="QM68" s="36"/>
      <c r="QN68" s="36"/>
      <c r="QO68" s="36"/>
      <c r="QP68" s="36"/>
      <c r="QQ68" s="36"/>
      <c r="QR68" s="36"/>
      <c r="QS68" s="36"/>
      <c r="QT68" s="36"/>
      <c r="QU68" s="36"/>
      <c r="QV68" s="36"/>
      <c r="QW68" s="36"/>
      <c r="QX68" s="36"/>
      <c r="QY68" s="36"/>
      <c r="QZ68" s="36"/>
      <c r="RA68" s="36"/>
      <c r="RB68" s="36"/>
      <c r="RC68" s="36"/>
      <c r="RD68" s="36"/>
      <c r="RE68" s="36"/>
      <c r="RF68" s="36"/>
      <c r="RG68" s="36"/>
      <c r="RH68" s="36"/>
      <c r="RI68" s="36"/>
      <c r="RJ68" s="36"/>
      <c r="RK68" s="36"/>
      <c r="RL68" s="36"/>
      <c r="RM68" s="36"/>
      <c r="RN68" s="36"/>
      <c r="RO68" s="36"/>
      <c r="RP68" s="36"/>
      <c r="RQ68" s="36"/>
      <c r="RR68" s="36"/>
      <c r="RS68" s="36"/>
      <c r="RT68" s="36"/>
      <c r="RU68" s="36"/>
      <c r="RV68" s="36"/>
      <c r="RW68" s="36"/>
      <c r="RX68" s="36"/>
      <c r="RY68" s="36"/>
      <c r="RZ68" s="36"/>
      <c r="SA68" s="36"/>
      <c r="SB68" s="36"/>
      <c r="SC68" s="36"/>
      <c r="SD68" s="36"/>
      <c r="SE68" s="36"/>
      <c r="SF68" s="36"/>
      <c r="SG68" s="36"/>
      <c r="SH68" s="36"/>
      <c r="SI68" s="36"/>
      <c r="SJ68" s="36"/>
      <c r="SK68" s="36"/>
      <c r="SL68" s="36"/>
      <c r="SM68" s="36"/>
      <c r="SN68" s="36"/>
      <c r="SO68" s="36"/>
      <c r="SP68" s="36"/>
      <c r="SQ68" s="36"/>
      <c r="SR68" s="36"/>
      <c r="SS68" s="36"/>
      <c r="ST68" s="36"/>
      <c r="SU68" s="36"/>
      <c r="SV68" s="36"/>
      <c r="SW68" s="36"/>
      <c r="SX68" s="36"/>
      <c r="SY68" s="36"/>
      <c r="SZ68" s="36"/>
      <c r="TA68" s="36"/>
      <c r="TB68" s="36"/>
      <c r="TC68" s="36"/>
      <c r="TD68" s="36"/>
      <c r="TE68" s="36"/>
      <c r="TF68" s="36"/>
      <c r="TG68" s="36"/>
      <c r="TH68" s="36"/>
      <c r="TI68" s="36"/>
      <c r="TJ68" s="36"/>
      <c r="TK68" s="36"/>
      <c r="TL68" s="36"/>
      <c r="TM68" s="36"/>
      <c r="TN68" s="36"/>
      <c r="TO68" s="36"/>
      <c r="TP68" s="36"/>
      <c r="TQ68" s="36"/>
      <c r="TR68" s="36"/>
      <c r="TS68" s="36"/>
      <c r="TT68" s="36"/>
      <c r="TU68" s="36"/>
      <c r="TV68" s="36"/>
      <c r="TW68" s="36"/>
      <c r="TX68" s="36"/>
      <c r="TY68" s="36"/>
      <c r="TZ68" s="36"/>
      <c r="UA68" s="36"/>
      <c r="UB68" s="36"/>
      <c r="UC68" s="36"/>
      <c r="UD68" s="36"/>
      <c r="UE68" s="36"/>
      <c r="UF68" s="36"/>
      <c r="UG68" s="36"/>
      <c r="UH68" s="36"/>
      <c r="UI68" s="36"/>
      <c r="UJ68" s="36"/>
      <c r="UK68" s="36"/>
      <c r="UL68" s="36"/>
      <c r="UM68" s="36"/>
      <c r="UN68" s="36"/>
      <c r="UO68" s="36"/>
      <c r="UP68" s="36"/>
      <c r="UQ68" s="36"/>
      <c r="UR68" s="36"/>
      <c r="US68" s="36"/>
      <c r="UT68" s="36"/>
      <c r="UU68" s="36"/>
      <c r="UV68" s="36"/>
      <c r="UW68" s="36"/>
      <c r="UX68" s="36"/>
      <c r="UY68" s="36"/>
      <c r="UZ68" s="36"/>
      <c r="VA68" s="36"/>
      <c r="VB68" s="36"/>
      <c r="VC68" s="36"/>
      <c r="VD68" s="36"/>
      <c r="VE68" s="36"/>
      <c r="VF68" s="36"/>
      <c r="VG68" s="36"/>
      <c r="VH68" s="36"/>
      <c r="VI68" s="36"/>
      <c r="VJ68" s="36"/>
      <c r="VK68" s="36"/>
      <c r="VL68" s="36"/>
      <c r="VM68" s="36"/>
      <c r="VN68" s="36"/>
      <c r="VO68" s="36"/>
      <c r="VP68" s="36"/>
      <c r="VQ68" s="36"/>
      <c r="VR68" s="36"/>
      <c r="VS68" s="36"/>
      <c r="VT68" s="36"/>
      <c r="VU68" s="36"/>
      <c r="VV68" s="36"/>
      <c r="VW68" s="36"/>
      <c r="VX68" s="36"/>
      <c r="VY68" s="36"/>
      <c r="VZ68" s="36"/>
      <c r="WA68" s="36"/>
      <c r="WB68" s="36"/>
      <c r="WC68" s="36"/>
      <c r="WD68" s="36"/>
      <c r="WE68" s="36"/>
      <c r="WF68" s="36"/>
      <c r="WG68" s="36"/>
      <c r="WH68" s="36"/>
      <c r="WI68" s="36"/>
      <c r="WJ68" s="36"/>
      <c r="WK68" s="36"/>
      <c r="WL68" s="36"/>
      <c r="WM68" s="36"/>
      <c r="WN68" s="36"/>
      <c r="WO68" s="36"/>
      <c r="WP68" s="36"/>
      <c r="WQ68" s="36"/>
      <c r="WR68" s="36"/>
      <c r="WS68" s="36"/>
      <c r="WT68" s="36"/>
      <c r="WU68" s="36"/>
      <c r="WV68" s="36"/>
      <c r="WW68" s="36"/>
      <c r="WX68" s="36"/>
      <c r="WY68" s="36"/>
      <c r="WZ68" s="36"/>
      <c r="XA68" s="36"/>
      <c r="XB68" s="36"/>
      <c r="XC68" s="36"/>
      <c r="XD68" s="36"/>
      <c r="XE68" s="36"/>
      <c r="XF68" s="36"/>
      <c r="XG68" s="36"/>
      <c r="XH68" s="36"/>
      <c r="XI68" s="36"/>
      <c r="XJ68" s="36"/>
      <c r="XK68" s="36"/>
      <c r="XL68" s="36"/>
      <c r="XM68" s="36"/>
      <c r="XN68" s="36"/>
      <c r="XO68" s="36"/>
      <c r="XP68" s="36"/>
      <c r="XQ68" s="36"/>
      <c r="XR68" s="36"/>
      <c r="XS68" s="36"/>
      <c r="XT68" s="36"/>
      <c r="XU68" s="36"/>
      <c r="XV68" s="36"/>
      <c r="XW68" s="36"/>
      <c r="XX68" s="36"/>
      <c r="XY68" s="36"/>
      <c r="XZ68" s="36"/>
      <c r="YA68" s="36"/>
      <c r="YB68" s="36"/>
      <c r="YC68" s="36"/>
      <c r="YD68" s="36"/>
      <c r="YE68" s="36"/>
      <c r="YF68" s="36"/>
      <c r="YG68" s="36"/>
      <c r="YH68" s="36"/>
      <c r="YI68" s="36"/>
      <c r="YJ68" s="36"/>
      <c r="YK68" s="36"/>
      <c r="YL68" s="36"/>
      <c r="YM68" s="36"/>
      <c r="YN68" s="36"/>
      <c r="YO68" s="36"/>
      <c r="YP68" s="36"/>
      <c r="YQ68" s="36"/>
      <c r="YR68" s="36"/>
      <c r="YS68" s="36"/>
      <c r="YT68" s="36"/>
      <c r="YU68" s="36"/>
      <c r="YV68" s="36"/>
      <c r="YW68" s="36"/>
      <c r="YX68" s="36"/>
      <c r="YY68" s="36"/>
      <c r="YZ68" s="36"/>
      <c r="ZA68" s="36"/>
      <c r="ZB68" s="36"/>
      <c r="ZC68" s="36"/>
      <c r="ZD68" s="36"/>
      <c r="ZE68" s="36"/>
      <c r="ZF68" s="36"/>
      <c r="ZG68" s="36"/>
      <c r="ZH68" s="36"/>
      <c r="ZI68" s="36"/>
      <c r="ZJ68" s="36"/>
      <c r="ZK68" s="36"/>
      <c r="ZL68" s="36"/>
      <c r="ZM68" s="36"/>
      <c r="ZN68" s="36"/>
      <c r="ZO68" s="36"/>
      <c r="ZP68" s="36"/>
      <c r="ZQ68" s="36"/>
      <c r="ZR68" s="36"/>
      <c r="ZS68" s="36"/>
      <c r="ZT68" s="36"/>
      <c r="ZU68" s="36"/>
      <c r="ZV68" s="36"/>
      <c r="ZW68" s="36"/>
      <c r="ZX68" s="36"/>
      <c r="ZY68" s="36"/>
      <c r="ZZ68" s="36"/>
      <c r="AAA68" s="36"/>
      <c r="AAB68" s="36"/>
      <c r="AAC68" s="36"/>
      <c r="AAD68" s="36"/>
      <c r="AAE68" s="36"/>
      <c r="AAF68" s="36"/>
      <c r="AAG68" s="36"/>
      <c r="AAH68" s="36"/>
      <c r="AAI68" s="36"/>
      <c r="AAJ68" s="36"/>
      <c r="AAK68" s="36"/>
      <c r="AAL68" s="36"/>
      <c r="AAM68" s="36"/>
      <c r="AAN68" s="36"/>
      <c r="AAO68" s="36"/>
      <c r="AAP68" s="36"/>
      <c r="AAQ68" s="36"/>
      <c r="AAR68" s="36"/>
      <c r="AAS68" s="36"/>
      <c r="AAT68" s="36"/>
      <c r="AAU68" s="36"/>
      <c r="AAV68" s="36"/>
      <c r="AAW68" s="36"/>
      <c r="AAX68" s="36"/>
      <c r="AAY68" s="36"/>
      <c r="AAZ68" s="36"/>
      <c r="ABA68" s="36"/>
      <c r="ABB68" s="36"/>
      <c r="ABC68" s="36"/>
      <c r="ABD68" s="36"/>
      <c r="ABE68" s="36"/>
      <c r="ABF68" s="36"/>
      <c r="ABG68" s="36"/>
      <c r="ABH68" s="36"/>
      <c r="ABI68" s="36"/>
      <c r="ABJ68" s="36"/>
      <c r="ABK68" s="36"/>
      <c r="ABL68" s="36"/>
      <c r="ABM68" s="36"/>
      <c r="ABN68" s="36"/>
      <c r="ABO68" s="36"/>
      <c r="ABP68" s="36"/>
      <c r="ABQ68" s="36"/>
      <c r="ABR68" s="36"/>
      <c r="ABS68" s="36"/>
      <c r="ABT68" s="36"/>
      <c r="ABU68" s="36"/>
      <c r="ABV68" s="36"/>
      <c r="ABW68" s="36"/>
      <c r="ABX68" s="36"/>
      <c r="ABY68" s="36"/>
      <c r="ABZ68" s="36"/>
      <c r="ACA68" s="36"/>
      <c r="ACB68" s="36"/>
      <c r="ACC68" s="36"/>
      <c r="ACD68" s="36"/>
      <c r="ACE68" s="36"/>
      <c r="ACF68" s="36"/>
      <c r="ACG68" s="36"/>
      <c r="ACH68" s="36"/>
      <c r="ACI68" s="36"/>
      <c r="ACJ68" s="36"/>
      <c r="ACK68" s="36"/>
      <c r="ACL68" s="36"/>
      <c r="ACM68" s="36"/>
      <c r="ACN68" s="36"/>
      <c r="ACO68" s="36"/>
      <c r="ACP68" s="36"/>
      <c r="ACQ68" s="36"/>
      <c r="ACR68" s="36"/>
      <c r="ACS68" s="36"/>
      <c r="ACT68" s="36"/>
      <c r="ACU68" s="36"/>
      <c r="ACV68" s="36"/>
      <c r="ACW68" s="36"/>
      <c r="ACX68" s="36"/>
      <c r="ACY68" s="36"/>
      <c r="ACZ68" s="36"/>
      <c r="ADA68" s="36"/>
      <c r="ADB68" s="36"/>
      <c r="ADC68" s="36"/>
      <c r="ADD68" s="36"/>
      <c r="ADE68" s="36"/>
      <c r="ADF68" s="36"/>
      <c r="ADG68" s="36"/>
      <c r="ADH68" s="36"/>
      <c r="ADI68" s="36"/>
      <c r="ADJ68" s="36"/>
      <c r="ADK68" s="36"/>
      <c r="ADL68" s="36"/>
      <c r="ADM68" s="36"/>
      <c r="ADN68" s="36"/>
      <c r="ADO68" s="36"/>
      <c r="ADP68" s="36"/>
      <c r="ADQ68" s="36"/>
      <c r="ADR68" s="36"/>
      <c r="ADS68" s="36"/>
      <c r="ADT68" s="36"/>
      <c r="ADU68" s="36"/>
      <c r="ADV68" s="36"/>
      <c r="ADW68" s="36"/>
      <c r="ADX68" s="36"/>
      <c r="ADY68" s="36"/>
      <c r="ADZ68" s="36"/>
      <c r="AEA68" s="36"/>
      <c r="AEB68" s="36"/>
      <c r="AEC68" s="36"/>
      <c r="AED68" s="36"/>
      <c r="AEE68" s="36"/>
      <c r="AEF68" s="36"/>
      <c r="AEG68" s="36"/>
      <c r="AEH68" s="36"/>
      <c r="AEI68" s="36"/>
      <c r="AEJ68" s="36"/>
      <c r="AEK68" s="36"/>
      <c r="AEL68" s="36"/>
      <c r="AEM68" s="36"/>
      <c r="AEN68" s="36"/>
      <c r="AEO68" s="36"/>
      <c r="AEP68" s="36"/>
      <c r="AEQ68" s="36"/>
      <c r="AER68" s="36"/>
      <c r="AES68" s="36"/>
      <c r="AET68" s="36"/>
      <c r="AEU68" s="36"/>
      <c r="AEV68" s="36"/>
      <c r="AEW68" s="36"/>
      <c r="AEX68" s="36"/>
      <c r="AEY68" s="36"/>
      <c r="AEZ68" s="36"/>
      <c r="AFA68" s="36"/>
      <c r="AFB68" s="36"/>
      <c r="AFC68" s="36"/>
      <c r="AFD68" s="36"/>
      <c r="AFE68" s="36"/>
      <c r="AFF68" s="36"/>
      <c r="AFG68" s="36"/>
      <c r="AFH68" s="36"/>
      <c r="AFI68" s="36"/>
      <c r="AFJ68" s="36"/>
      <c r="AFK68" s="36"/>
      <c r="AFL68" s="36"/>
      <c r="AFM68" s="36"/>
      <c r="AFN68" s="36"/>
      <c r="AFO68" s="36"/>
      <c r="AFP68" s="36"/>
      <c r="AFQ68" s="36"/>
      <c r="AFR68" s="36"/>
      <c r="AFS68" s="36"/>
      <c r="AFT68" s="36"/>
      <c r="AFU68" s="36"/>
      <c r="AFV68" s="36"/>
      <c r="AFW68" s="36"/>
      <c r="AFX68" s="36"/>
      <c r="AFY68" s="36"/>
      <c r="AFZ68" s="36"/>
      <c r="AGA68" s="36"/>
      <c r="AGB68" s="36"/>
      <c r="AGC68" s="36"/>
      <c r="AGD68" s="36"/>
      <c r="AGE68" s="36"/>
      <c r="AGF68" s="36"/>
      <c r="AGG68" s="36"/>
      <c r="AGH68" s="36"/>
      <c r="AGI68" s="36"/>
      <c r="AGJ68" s="36"/>
      <c r="AGK68" s="36"/>
      <c r="AGL68" s="36"/>
      <c r="AGM68" s="36"/>
      <c r="AGN68" s="36"/>
      <c r="AGO68" s="36"/>
      <c r="AGP68" s="36"/>
      <c r="AGQ68" s="36"/>
      <c r="AGR68" s="36"/>
      <c r="AGS68" s="36"/>
      <c r="AGT68" s="36"/>
      <c r="AGU68" s="36"/>
      <c r="AGV68" s="36"/>
      <c r="AGW68" s="36"/>
      <c r="AGX68" s="36"/>
      <c r="AGY68" s="36"/>
      <c r="AGZ68" s="36"/>
      <c r="AHA68" s="36"/>
      <c r="AHB68" s="36"/>
      <c r="AHC68" s="36"/>
      <c r="AHD68" s="36"/>
      <c r="AHE68" s="36"/>
      <c r="AHF68" s="36"/>
      <c r="AHG68" s="36"/>
      <c r="AHH68" s="36"/>
      <c r="AHI68" s="36"/>
      <c r="AHJ68" s="36"/>
      <c r="AHK68" s="36"/>
      <c r="AHL68" s="36"/>
      <c r="AHM68" s="36"/>
      <c r="AHN68" s="36"/>
      <c r="AHO68" s="36"/>
      <c r="AHP68" s="36"/>
      <c r="AHQ68" s="36"/>
      <c r="AHR68" s="36"/>
      <c r="AHS68" s="36"/>
      <c r="AHT68" s="36"/>
      <c r="AHU68" s="36"/>
      <c r="AHV68" s="36"/>
      <c r="AHW68" s="36"/>
      <c r="AHX68" s="36"/>
      <c r="AHY68" s="36"/>
      <c r="AHZ68" s="36"/>
      <c r="AIA68" s="36"/>
      <c r="AIB68" s="36"/>
      <c r="AIC68" s="36"/>
      <c r="AID68" s="36"/>
      <c r="AIE68" s="36"/>
      <c r="AIF68" s="36"/>
      <c r="AIG68" s="36"/>
      <c r="AIH68" s="36"/>
      <c r="AII68" s="36"/>
      <c r="AIJ68" s="36"/>
      <c r="AIK68" s="36"/>
      <c r="AIL68" s="36"/>
      <c r="AIM68" s="36"/>
      <c r="AIN68" s="36"/>
      <c r="AIO68" s="36"/>
      <c r="AIP68" s="36"/>
      <c r="AIQ68" s="36"/>
      <c r="AIR68" s="36"/>
      <c r="AIS68" s="36"/>
      <c r="AIT68" s="36"/>
      <c r="AIU68" s="36"/>
      <c r="AIV68" s="36"/>
      <c r="AIW68" s="36"/>
      <c r="AIX68" s="36"/>
      <c r="AIY68" s="36"/>
      <c r="AIZ68" s="36"/>
      <c r="AJA68" s="36"/>
      <c r="AJB68" s="36"/>
      <c r="AJC68" s="36"/>
      <c r="AJD68" s="36"/>
      <c r="AJE68" s="36"/>
      <c r="AJF68" s="36"/>
      <c r="AJG68" s="36"/>
      <c r="AJH68" s="36"/>
      <c r="AJI68" s="36"/>
      <c r="AJJ68" s="36"/>
      <c r="AJK68" s="36"/>
      <c r="AJL68" s="36"/>
      <c r="AJM68" s="36"/>
      <c r="AJN68" s="36"/>
      <c r="AJO68" s="36"/>
      <c r="AJP68" s="36"/>
      <c r="AJQ68" s="36"/>
      <c r="AJR68" s="36"/>
      <c r="AJS68" s="36"/>
      <c r="AJT68" s="36"/>
      <c r="AJU68" s="36"/>
      <c r="AJV68" s="36"/>
      <c r="AJW68" s="36"/>
      <c r="AJX68" s="36"/>
      <c r="AJY68" s="36"/>
      <c r="AJZ68" s="36"/>
      <c r="AKA68" s="36"/>
      <c r="AKB68" s="36"/>
      <c r="AKC68" s="36"/>
      <c r="AKD68" s="36"/>
      <c r="AKE68" s="36"/>
      <c r="AKF68" s="36"/>
      <c r="AKG68" s="36"/>
      <c r="AKH68" s="36"/>
      <c r="AKI68" s="36"/>
      <c r="AKJ68" s="36"/>
      <c r="AKK68" s="36"/>
      <c r="AKL68" s="36"/>
      <c r="AKM68" s="36"/>
      <c r="AKN68" s="36"/>
      <c r="AKO68" s="36"/>
      <c r="AKP68" s="36"/>
      <c r="AKQ68" s="36"/>
      <c r="AKR68" s="36"/>
      <c r="AKS68" s="36"/>
      <c r="AKT68" s="36"/>
      <c r="AKU68" s="36"/>
      <c r="AKV68" s="36"/>
      <c r="AKW68" s="36"/>
      <c r="AKX68" s="36"/>
      <c r="AKY68" s="36"/>
      <c r="AKZ68" s="36"/>
      <c r="ALA68" s="36"/>
      <c r="ALB68" s="36"/>
      <c r="ALC68" s="36"/>
      <c r="ALD68" s="36"/>
      <c r="ALE68" s="36"/>
      <c r="ALF68" s="36"/>
      <c r="ALG68" s="36"/>
      <c r="ALH68" s="36"/>
      <c r="ALI68" s="36"/>
      <c r="ALJ68" s="36"/>
      <c r="ALK68" s="36"/>
      <c r="ALL68" s="36"/>
      <c r="ALM68" s="36"/>
      <c r="ALN68" s="36"/>
      <c r="ALO68" s="36"/>
      <c r="ALP68" s="36"/>
      <c r="ALQ68" s="36"/>
      <c r="ALR68" s="36"/>
      <c r="ALS68" s="36"/>
      <c r="ALT68" s="36"/>
      <c r="ALU68" s="36"/>
      <c r="ALV68" s="36"/>
      <c r="ALW68" s="36"/>
      <c r="ALX68" s="36"/>
      <c r="ALY68" s="36"/>
    </row>
    <row r="69" spans="1:16380" ht="117.2" customHeight="1" x14ac:dyDescent="0.25">
      <c r="A69" s="69" t="s">
        <v>230</v>
      </c>
      <c r="B69" s="64" t="s">
        <v>231</v>
      </c>
      <c r="C69" s="21" t="s">
        <v>232</v>
      </c>
      <c r="D69" s="64" t="s">
        <v>21</v>
      </c>
      <c r="E69" s="64" t="s">
        <v>19</v>
      </c>
      <c r="F69" s="67" t="s">
        <v>233</v>
      </c>
      <c r="G69" s="50"/>
      <c r="H69" s="71">
        <f>2608.2+444.74+460-287.74</f>
        <v>3225.2</v>
      </c>
      <c r="I69" s="50"/>
      <c r="J69" s="50"/>
    </row>
    <row r="70" spans="1:16380" ht="53.25" customHeight="1" x14ac:dyDescent="0.25">
      <c r="A70" s="69" t="s">
        <v>236</v>
      </c>
      <c r="B70" s="64" t="s">
        <v>237</v>
      </c>
      <c r="C70" s="21" t="s">
        <v>234</v>
      </c>
      <c r="D70" s="64" t="s">
        <v>21</v>
      </c>
      <c r="E70" s="64" t="s">
        <v>19</v>
      </c>
      <c r="F70" s="67" t="s">
        <v>235</v>
      </c>
      <c r="G70" s="50"/>
      <c r="H70" s="71">
        <v>3000</v>
      </c>
      <c r="I70" s="50"/>
      <c r="J70" s="50"/>
    </row>
    <row r="71" spans="1:16380" ht="141.75" x14ac:dyDescent="0.25">
      <c r="A71" s="69" t="s">
        <v>238</v>
      </c>
      <c r="B71" s="67" t="s">
        <v>239</v>
      </c>
      <c r="C71" s="21" t="s">
        <v>240</v>
      </c>
      <c r="D71" s="64" t="s">
        <v>21</v>
      </c>
      <c r="E71" s="64" t="s">
        <v>19</v>
      </c>
      <c r="F71" s="67" t="s">
        <v>241</v>
      </c>
      <c r="G71" s="50"/>
      <c r="H71" s="59">
        <v>5750</v>
      </c>
      <c r="I71" s="50"/>
      <c r="J71" s="50"/>
    </row>
    <row r="72" spans="1:16380" ht="94.5" customHeight="1" x14ac:dyDescent="0.25">
      <c r="A72" s="69" t="s">
        <v>267</v>
      </c>
      <c r="B72" s="67" t="s">
        <v>264</v>
      </c>
      <c r="C72" s="21" t="s">
        <v>265</v>
      </c>
      <c r="D72" s="64" t="s">
        <v>21</v>
      </c>
      <c r="E72" s="64" t="s">
        <v>19</v>
      </c>
      <c r="F72" s="67" t="s">
        <v>266</v>
      </c>
      <c r="G72" s="50"/>
      <c r="H72" s="59">
        <f>2683+6714.2</f>
        <v>9397.2000000000007</v>
      </c>
      <c r="I72" s="50"/>
      <c r="J72" s="50"/>
    </row>
    <row r="73" spans="1:16380" ht="105" x14ac:dyDescent="0.25">
      <c r="A73" s="69" t="s">
        <v>244</v>
      </c>
      <c r="B73" s="67" t="s">
        <v>245</v>
      </c>
      <c r="C73" s="67" t="s">
        <v>246</v>
      </c>
      <c r="D73" s="67" t="s">
        <v>21</v>
      </c>
      <c r="E73" s="67" t="s">
        <v>247</v>
      </c>
      <c r="F73" s="68" t="s">
        <v>248</v>
      </c>
      <c r="G73" s="50"/>
      <c r="H73" s="59">
        <f>1380+1169.51+457.1-1169.51</f>
        <v>1837.1000000000001</v>
      </c>
      <c r="I73" s="50"/>
      <c r="J73" s="50"/>
    </row>
    <row r="74" spans="1:16380" s="89" customFormat="1" ht="69.95" customHeight="1" x14ac:dyDescent="0.25">
      <c r="A74" s="69" t="s">
        <v>252</v>
      </c>
      <c r="B74" s="67" t="s">
        <v>249</v>
      </c>
      <c r="C74" s="67" t="s">
        <v>10</v>
      </c>
      <c r="D74" s="67" t="s">
        <v>250</v>
      </c>
      <c r="E74" s="67" t="s">
        <v>11</v>
      </c>
      <c r="F74" s="68" t="s">
        <v>12</v>
      </c>
      <c r="G74" s="50"/>
      <c r="H74" s="59">
        <v>0</v>
      </c>
      <c r="I74" s="59">
        <f>2250+2250</f>
        <v>4500</v>
      </c>
      <c r="J74" s="59">
        <v>2250</v>
      </c>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c r="IX74" s="3"/>
      <c r="IY74" s="3"/>
      <c r="IZ74" s="3"/>
      <c r="JA74" s="3"/>
      <c r="JB74" s="3"/>
      <c r="JC74" s="3"/>
      <c r="JD74" s="3"/>
      <c r="JE74" s="3"/>
      <c r="JF74" s="3"/>
      <c r="JG74" s="3"/>
      <c r="JH74" s="3"/>
      <c r="JI74" s="3"/>
      <c r="JJ74" s="3"/>
      <c r="JK74" s="3"/>
      <c r="JL74" s="3"/>
      <c r="JM74" s="3"/>
      <c r="JN74" s="3"/>
      <c r="JO74" s="3"/>
      <c r="JP74" s="3"/>
      <c r="JQ74" s="3"/>
      <c r="JR74" s="3"/>
      <c r="JS74" s="3"/>
      <c r="JT74" s="3"/>
      <c r="JU74" s="3"/>
      <c r="JV74" s="3"/>
      <c r="JW74" s="3"/>
      <c r="JX74" s="3"/>
      <c r="JY74" s="3"/>
      <c r="JZ74" s="3"/>
      <c r="KA74" s="3"/>
      <c r="KB74" s="3"/>
      <c r="KC74" s="3"/>
      <c r="KD74" s="3"/>
      <c r="KE74" s="3"/>
      <c r="KF74" s="3"/>
      <c r="KG74" s="3"/>
      <c r="KH74" s="3"/>
      <c r="KI74" s="3"/>
      <c r="KJ74" s="3"/>
      <c r="KK74" s="3"/>
      <c r="KL74" s="3"/>
      <c r="KM74" s="3"/>
      <c r="KN74" s="3"/>
      <c r="KO74" s="3"/>
      <c r="KP74" s="3"/>
      <c r="KQ74" s="3"/>
      <c r="KR74" s="3"/>
      <c r="KS74" s="3"/>
      <c r="KT74" s="3"/>
      <c r="KU74" s="3"/>
      <c r="KV74" s="3"/>
      <c r="KW74" s="3"/>
      <c r="KX74" s="3"/>
      <c r="KY74" s="3"/>
      <c r="KZ74" s="3"/>
      <c r="LA74" s="3"/>
      <c r="LB74" s="3"/>
      <c r="LC74" s="3"/>
      <c r="LD74" s="3"/>
      <c r="LE74" s="3"/>
      <c r="LF74" s="3"/>
      <c r="LG74" s="3"/>
      <c r="LH74" s="3"/>
      <c r="LI74" s="3"/>
      <c r="LJ74" s="3"/>
      <c r="LK74" s="3"/>
      <c r="LL74" s="3"/>
      <c r="LM74" s="3"/>
      <c r="LN74" s="3"/>
      <c r="LO74" s="3"/>
      <c r="LP74" s="3"/>
      <c r="LQ74" s="3"/>
      <c r="LR74" s="3"/>
      <c r="LS74" s="3"/>
      <c r="LT74" s="3"/>
      <c r="LU74" s="3"/>
      <c r="LV74" s="3"/>
      <c r="LW74" s="3"/>
      <c r="LX74" s="3"/>
      <c r="LY74" s="3"/>
      <c r="LZ74" s="3"/>
      <c r="MA74" s="3"/>
      <c r="MB74" s="3"/>
      <c r="MC74" s="3"/>
      <c r="MD74" s="3"/>
      <c r="ME74" s="3"/>
      <c r="MF74" s="3"/>
      <c r="MG74" s="3"/>
      <c r="MH74" s="3"/>
      <c r="MI74" s="3"/>
      <c r="MJ74" s="3"/>
      <c r="MK74" s="3"/>
      <c r="ML74" s="3"/>
      <c r="MM74" s="3"/>
      <c r="MN74" s="3"/>
      <c r="MO74" s="3"/>
      <c r="MP74" s="3"/>
      <c r="MQ74" s="3"/>
      <c r="MR74" s="3"/>
      <c r="MS74" s="3"/>
      <c r="MT74" s="3"/>
      <c r="MU74" s="3"/>
      <c r="MV74" s="3"/>
      <c r="MW74" s="3"/>
      <c r="MX74" s="3"/>
      <c r="MY74" s="3"/>
      <c r="MZ74" s="3"/>
      <c r="NA74" s="3"/>
      <c r="NB74" s="3"/>
      <c r="NC74" s="3"/>
      <c r="ND74" s="3"/>
      <c r="NE74" s="3"/>
      <c r="NF74" s="3"/>
      <c r="NG74" s="3"/>
      <c r="NH74" s="3"/>
      <c r="NI74" s="3"/>
      <c r="NJ74" s="3"/>
      <c r="NK74" s="3"/>
      <c r="NL74" s="3"/>
      <c r="NM74" s="3"/>
      <c r="NN74" s="3"/>
      <c r="NO74" s="3"/>
      <c r="NP74" s="3"/>
      <c r="NQ74" s="3"/>
      <c r="NR74" s="3"/>
      <c r="NS74" s="3"/>
      <c r="NT74" s="3"/>
      <c r="NU74" s="3"/>
      <c r="NV74" s="3"/>
      <c r="NW74" s="3"/>
      <c r="NX74" s="3"/>
      <c r="NY74" s="3"/>
      <c r="NZ74" s="3"/>
      <c r="OA74" s="3"/>
      <c r="OB74" s="3"/>
      <c r="OC74" s="3"/>
      <c r="OD74" s="3"/>
      <c r="OE74" s="3"/>
      <c r="OF74" s="3"/>
      <c r="OG74" s="3"/>
      <c r="OH74" s="3"/>
      <c r="OI74" s="3"/>
      <c r="OJ74" s="3"/>
      <c r="OK74" s="3"/>
      <c r="OL74" s="3"/>
      <c r="OM74" s="3"/>
      <c r="ON74" s="3"/>
      <c r="OO74" s="3"/>
      <c r="OP74" s="3"/>
      <c r="OQ74" s="3"/>
      <c r="OR74" s="3"/>
      <c r="OS74" s="3"/>
      <c r="OT74" s="3"/>
      <c r="OU74" s="3"/>
      <c r="OV74" s="3"/>
      <c r="OW74" s="3"/>
      <c r="OX74" s="3"/>
      <c r="OY74" s="3"/>
      <c r="OZ74" s="3"/>
      <c r="PA74" s="3"/>
      <c r="PB74" s="3"/>
      <c r="PC74" s="3"/>
      <c r="PD74" s="3"/>
      <c r="PE74" s="3"/>
      <c r="PF74" s="3"/>
      <c r="PG74" s="3"/>
      <c r="PH74" s="3"/>
      <c r="PI74" s="3"/>
      <c r="PJ74" s="3"/>
      <c r="PK74" s="3"/>
      <c r="PL74" s="3"/>
      <c r="PM74" s="3"/>
      <c r="PN74" s="3"/>
      <c r="PO74" s="3"/>
      <c r="PP74" s="3"/>
      <c r="PQ74" s="3"/>
      <c r="PR74" s="3"/>
      <c r="PS74" s="3"/>
      <c r="PT74" s="3"/>
      <c r="PU74" s="3"/>
      <c r="PV74" s="3"/>
      <c r="PW74" s="3"/>
      <c r="PX74" s="3"/>
      <c r="PY74" s="3"/>
      <c r="PZ74" s="3"/>
      <c r="QA74" s="3"/>
      <c r="QB74" s="3"/>
      <c r="QC74" s="3"/>
      <c r="QD74" s="3"/>
      <c r="QE74" s="3"/>
      <c r="QF74" s="3"/>
      <c r="QG74" s="3"/>
      <c r="QH74" s="3"/>
      <c r="QI74" s="3"/>
      <c r="QJ74" s="3"/>
      <c r="QK74" s="3"/>
      <c r="QL74" s="3"/>
      <c r="QM74" s="3"/>
      <c r="QN74" s="3"/>
      <c r="QO74" s="3"/>
      <c r="QP74" s="3"/>
      <c r="QQ74" s="3"/>
      <c r="QR74" s="3"/>
      <c r="QS74" s="3"/>
      <c r="QT74" s="3"/>
      <c r="QU74" s="3"/>
      <c r="QV74" s="3"/>
      <c r="QW74" s="3"/>
      <c r="QX74" s="3"/>
      <c r="QY74" s="3"/>
      <c r="QZ74" s="3"/>
      <c r="RA74" s="3"/>
      <c r="RB74" s="3"/>
      <c r="RC74" s="3"/>
      <c r="RD74" s="3"/>
      <c r="RE74" s="3"/>
      <c r="RF74" s="3"/>
      <c r="RG74" s="3"/>
      <c r="RH74" s="3"/>
      <c r="RI74" s="3"/>
      <c r="RJ74" s="3"/>
      <c r="RK74" s="3"/>
      <c r="RL74" s="3"/>
      <c r="RM74" s="3"/>
      <c r="RN74" s="3"/>
      <c r="RO74" s="3"/>
      <c r="RP74" s="3"/>
      <c r="RQ74" s="3"/>
      <c r="RR74" s="3"/>
      <c r="RS74" s="3"/>
      <c r="RT74" s="3"/>
      <c r="RU74" s="3"/>
      <c r="RV74" s="3"/>
      <c r="RW74" s="3"/>
      <c r="RX74" s="3"/>
      <c r="RY74" s="3"/>
      <c r="RZ74" s="3"/>
      <c r="SA74" s="3"/>
      <c r="SB74" s="3"/>
      <c r="SC74" s="3"/>
      <c r="SD74" s="3"/>
      <c r="SE74" s="3"/>
      <c r="SF74" s="3"/>
      <c r="SG74" s="3"/>
      <c r="SH74" s="3"/>
      <c r="SI74" s="3"/>
      <c r="SJ74" s="3"/>
      <c r="SK74" s="3"/>
      <c r="SL74" s="3"/>
      <c r="SM74" s="3"/>
      <c r="SN74" s="3"/>
      <c r="SO74" s="3"/>
      <c r="SP74" s="3"/>
      <c r="SQ74" s="3"/>
      <c r="SR74" s="3"/>
      <c r="SS74" s="3"/>
      <c r="ST74" s="3"/>
      <c r="SU74" s="3"/>
      <c r="SV74" s="3"/>
      <c r="SW74" s="3"/>
      <c r="SX74" s="3"/>
      <c r="SY74" s="3"/>
      <c r="SZ74" s="3"/>
      <c r="TA74" s="3"/>
      <c r="TB74" s="3"/>
      <c r="TC74" s="3"/>
      <c r="TD74" s="3"/>
      <c r="TE74" s="3"/>
      <c r="TF74" s="3"/>
      <c r="TG74" s="3"/>
      <c r="TH74" s="3"/>
      <c r="TI74" s="3"/>
      <c r="TJ74" s="3"/>
      <c r="TK74" s="3"/>
      <c r="TL74" s="3"/>
      <c r="TM74" s="3"/>
      <c r="TN74" s="3"/>
      <c r="TO74" s="3"/>
      <c r="TP74" s="3"/>
      <c r="TQ74" s="3"/>
      <c r="TR74" s="3"/>
      <c r="TS74" s="3"/>
      <c r="TT74" s="3"/>
      <c r="TU74" s="3"/>
      <c r="TV74" s="3"/>
      <c r="TW74" s="3"/>
      <c r="TX74" s="3"/>
      <c r="TY74" s="3"/>
      <c r="TZ74" s="3"/>
      <c r="UA74" s="3"/>
      <c r="UB74" s="3"/>
      <c r="UC74" s="3"/>
      <c r="UD74" s="3"/>
      <c r="UE74" s="3"/>
      <c r="UF74" s="3"/>
      <c r="UG74" s="3"/>
      <c r="UH74" s="3"/>
      <c r="UI74" s="3"/>
      <c r="UJ74" s="3"/>
      <c r="UK74" s="3"/>
      <c r="UL74" s="3"/>
      <c r="UM74" s="3"/>
      <c r="UN74" s="3"/>
      <c r="UO74" s="3"/>
      <c r="UP74" s="3"/>
      <c r="UQ74" s="3"/>
      <c r="UR74" s="3"/>
      <c r="US74" s="3"/>
      <c r="UT74" s="3"/>
      <c r="UU74" s="3"/>
      <c r="UV74" s="3"/>
      <c r="UW74" s="3"/>
      <c r="UX74" s="3"/>
      <c r="UY74" s="3"/>
      <c r="UZ74" s="3"/>
      <c r="VA74" s="3"/>
      <c r="VB74" s="3"/>
      <c r="VC74" s="3"/>
      <c r="VD74" s="3"/>
      <c r="VE74" s="3"/>
      <c r="VF74" s="3"/>
      <c r="VG74" s="3"/>
      <c r="VH74" s="3"/>
      <c r="VI74" s="3"/>
      <c r="VJ74" s="3"/>
      <c r="VK74" s="3"/>
      <c r="VL74" s="3"/>
      <c r="VM74" s="3"/>
      <c r="VN74" s="3"/>
      <c r="VO74" s="3"/>
      <c r="VP74" s="3"/>
      <c r="VQ74" s="3"/>
      <c r="VR74" s="3"/>
      <c r="VS74" s="3"/>
      <c r="VT74" s="3"/>
      <c r="VU74" s="3"/>
      <c r="VV74" s="3"/>
      <c r="VW74" s="3"/>
      <c r="VX74" s="3"/>
      <c r="VY74" s="3"/>
      <c r="VZ74" s="3"/>
      <c r="WA74" s="3"/>
      <c r="WB74" s="3"/>
      <c r="WC74" s="3"/>
      <c r="WD74" s="3"/>
      <c r="WE74" s="3"/>
      <c r="WF74" s="3"/>
      <c r="WG74" s="3"/>
      <c r="WH74" s="3"/>
      <c r="WI74" s="3"/>
      <c r="WJ74" s="3"/>
      <c r="WK74" s="3"/>
      <c r="WL74" s="3"/>
      <c r="WM74" s="3"/>
      <c r="WN74" s="3"/>
      <c r="WO74" s="3"/>
      <c r="WP74" s="3"/>
      <c r="WQ74" s="3"/>
      <c r="WR74" s="3"/>
      <c r="WS74" s="3"/>
      <c r="WT74" s="3"/>
      <c r="WU74" s="3"/>
      <c r="WV74" s="3"/>
      <c r="WW74" s="3"/>
      <c r="WX74" s="3"/>
      <c r="WY74" s="3"/>
      <c r="WZ74" s="3"/>
      <c r="XA74" s="3"/>
      <c r="XB74" s="3"/>
      <c r="XC74" s="3"/>
      <c r="XD74" s="3"/>
      <c r="XE74" s="3"/>
      <c r="XF74" s="3"/>
      <c r="XG74" s="3"/>
      <c r="XH74" s="3"/>
      <c r="XI74" s="3"/>
      <c r="XJ74" s="3"/>
      <c r="XK74" s="3"/>
      <c r="XL74" s="3"/>
      <c r="XM74" s="3"/>
      <c r="XN74" s="3"/>
      <c r="XO74" s="3"/>
      <c r="XP74" s="3"/>
      <c r="XQ74" s="3"/>
      <c r="XR74" s="3"/>
      <c r="XS74" s="3"/>
      <c r="XT74" s="3"/>
      <c r="XU74" s="3"/>
      <c r="XV74" s="3"/>
      <c r="XW74" s="3"/>
      <c r="XX74" s="3"/>
      <c r="XY74" s="3"/>
      <c r="XZ74" s="3"/>
      <c r="YA74" s="3"/>
      <c r="YB74" s="3"/>
      <c r="YC74" s="3"/>
      <c r="YD74" s="3"/>
      <c r="YE74" s="3"/>
      <c r="YF74" s="3"/>
      <c r="YG74" s="3"/>
      <c r="YH74" s="3"/>
      <c r="YI74" s="3"/>
      <c r="YJ74" s="3"/>
      <c r="YK74" s="3"/>
      <c r="YL74" s="3"/>
      <c r="YM74" s="3"/>
      <c r="YN74" s="3"/>
      <c r="YO74" s="3"/>
      <c r="YP74" s="3"/>
      <c r="YQ74" s="3"/>
      <c r="YR74" s="3"/>
      <c r="YS74" s="3"/>
      <c r="YT74" s="3"/>
      <c r="YU74" s="3"/>
      <c r="YV74" s="3"/>
      <c r="YW74" s="3"/>
      <c r="YX74" s="3"/>
      <c r="YY74" s="3"/>
      <c r="YZ74" s="3"/>
      <c r="ZA74" s="3"/>
      <c r="ZB74" s="3"/>
      <c r="ZC74" s="3"/>
      <c r="ZD74" s="3"/>
      <c r="ZE74" s="3"/>
      <c r="ZF74" s="3"/>
      <c r="ZG74" s="3"/>
      <c r="ZH74" s="3"/>
      <c r="ZI74" s="3"/>
      <c r="ZJ74" s="3"/>
      <c r="ZK74" s="3"/>
      <c r="ZL74" s="3"/>
      <c r="ZM74" s="3"/>
      <c r="ZN74" s="3"/>
      <c r="ZO74" s="3"/>
      <c r="ZP74" s="3"/>
      <c r="ZQ74" s="3"/>
      <c r="ZR74" s="3"/>
      <c r="ZS74" s="3"/>
      <c r="ZT74" s="3"/>
      <c r="ZU74" s="3"/>
      <c r="ZV74" s="3"/>
      <c r="ZW74" s="3"/>
      <c r="ZX74" s="3"/>
      <c r="ZY74" s="3"/>
      <c r="ZZ74" s="3"/>
      <c r="AAA74" s="3"/>
      <c r="AAB74" s="3"/>
      <c r="AAC74" s="3"/>
      <c r="AAD74" s="3"/>
      <c r="AAE74" s="3"/>
      <c r="AAF74" s="3"/>
      <c r="AAG74" s="3"/>
      <c r="AAH74" s="3"/>
      <c r="AAI74" s="3"/>
      <c r="AAJ74" s="3"/>
      <c r="AAK74" s="3"/>
      <c r="AAL74" s="3"/>
      <c r="AAM74" s="3"/>
      <c r="AAN74" s="3"/>
      <c r="AAO74" s="3"/>
      <c r="AAP74" s="3"/>
      <c r="AAQ74" s="3"/>
      <c r="AAR74" s="3"/>
      <c r="AAS74" s="3"/>
      <c r="AAT74" s="3"/>
      <c r="AAU74" s="3"/>
      <c r="AAV74" s="3"/>
      <c r="AAW74" s="3"/>
      <c r="AAX74" s="3"/>
      <c r="AAY74" s="3"/>
      <c r="AAZ74" s="3"/>
      <c r="ABA74" s="3"/>
      <c r="ABB74" s="3"/>
      <c r="ABC74" s="3"/>
      <c r="ABD74" s="3"/>
      <c r="ABE74" s="3"/>
      <c r="ABF74" s="3"/>
      <c r="ABG74" s="3"/>
      <c r="ABH74" s="3"/>
      <c r="ABI74" s="3"/>
      <c r="ABJ74" s="3"/>
      <c r="ABK74" s="3"/>
      <c r="ABL74" s="3"/>
      <c r="ABM74" s="3"/>
      <c r="ABN74" s="3"/>
      <c r="ABO74" s="3"/>
      <c r="ABP74" s="3"/>
      <c r="ABQ74" s="3"/>
      <c r="ABR74" s="3"/>
      <c r="ABS74" s="3"/>
      <c r="ABT74" s="3"/>
      <c r="ABU74" s="3"/>
      <c r="ABV74" s="3"/>
      <c r="ABW74" s="3"/>
      <c r="ABX74" s="3"/>
      <c r="ABY74" s="3"/>
      <c r="ABZ74" s="3"/>
      <c r="ACA74" s="3"/>
      <c r="ACB74" s="3"/>
      <c r="ACC74" s="3"/>
      <c r="ACD74" s="3"/>
      <c r="ACE74" s="3"/>
      <c r="ACF74" s="3"/>
      <c r="ACG74" s="3"/>
      <c r="ACH74" s="3"/>
      <c r="ACI74" s="3"/>
      <c r="ACJ74" s="3"/>
      <c r="ACK74" s="3"/>
      <c r="ACL74" s="3"/>
      <c r="ACM74" s="3"/>
      <c r="ACN74" s="3"/>
      <c r="ACO74" s="3"/>
      <c r="ACP74" s="3"/>
      <c r="ACQ74" s="3"/>
      <c r="ACR74" s="3"/>
      <c r="ACS74" s="3"/>
      <c r="ACT74" s="3"/>
      <c r="ACU74" s="3"/>
      <c r="ACV74" s="3"/>
      <c r="ACW74" s="3"/>
      <c r="ACX74" s="3"/>
      <c r="ACY74" s="3"/>
      <c r="ACZ74" s="3"/>
      <c r="ADA74" s="3"/>
      <c r="ADB74" s="3"/>
      <c r="ADC74" s="3"/>
      <c r="ADD74" s="3"/>
      <c r="ADE74" s="3"/>
      <c r="ADF74" s="3"/>
      <c r="ADG74" s="3"/>
      <c r="ADH74" s="3"/>
      <c r="ADI74" s="3"/>
      <c r="ADJ74" s="3"/>
      <c r="ADK74" s="3"/>
      <c r="ADL74" s="3"/>
      <c r="ADM74" s="3"/>
      <c r="ADN74" s="3"/>
      <c r="ADO74" s="3"/>
      <c r="ADP74" s="3"/>
      <c r="ADQ74" s="3"/>
      <c r="ADR74" s="3"/>
      <c r="ADS74" s="3"/>
      <c r="ADT74" s="3"/>
      <c r="ADU74" s="3"/>
      <c r="ADV74" s="3"/>
      <c r="ADW74" s="3"/>
      <c r="ADX74" s="3"/>
      <c r="ADY74" s="3"/>
      <c r="ADZ74" s="3"/>
      <c r="AEA74" s="3"/>
      <c r="AEB74" s="3"/>
      <c r="AEC74" s="3"/>
      <c r="AED74" s="3"/>
      <c r="AEE74" s="3"/>
      <c r="AEF74" s="3"/>
      <c r="AEG74" s="3"/>
      <c r="AEH74" s="3"/>
      <c r="AEI74" s="3"/>
      <c r="AEJ74" s="3"/>
      <c r="AEK74" s="3"/>
      <c r="AEL74" s="3"/>
      <c r="AEM74" s="3"/>
      <c r="AEN74" s="3"/>
      <c r="AEO74" s="3"/>
      <c r="AEP74" s="3"/>
      <c r="AEQ74" s="3"/>
      <c r="AER74" s="3"/>
      <c r="AES74" s="3"/>
      <c r="AET74" s="3"/>
      <c r="AEU74" s="3"/>
      <c r="AEV74" s="3"/>
      <c r="AEW74" s="3"/>
      <c r="AEX74" s="3"/>
      <c r="AEY74" s="3"/>
      <c r="AEZ74" s="3"/>
      <c r="AFA74" s="3"/>
      <c r="AFB74" s="3"/>
      <c r="AFC74" s="3"/>
      <c r="AFD74" s="3"/>
      <c r="AFE74" s="3"/>
      <c r="AFF74" s="3"/>
      <c r="AFG74" s="3"/>
      <c r="AFH74" s="3"/>
      <c r="AFI74" s="3"/>
      <c r="AFJ74" s="3"/>
      <c r="AFK74" s="3"/>
      <c r="AFL74" s="3"/>
      <c r="AFM74" s="3"/>
      <c r="AFN74" s="3"/>
      <c r="AFO74" s="3"/>
      <c r="AFP74" s="3"/>
      <c r="AFQ74" s="3"/>
      <c r="AFR74" s="3"/>
      <c r="AFS74" s="3"/>
      <c r="AFT74" s="3"/>
      <c r="AFU74" s="3"/>
      <c r="AFV74" s="3"/>
      <c r="AFW74" s="3"/>
      <c r="AFX74" s="3"/>
      <c r="AFY74" s="3"/>
      <c r="AFZ74" s="3"/>
      <c r="AGA74" s="3"/>
      <c r="AGB74" s="3"/>
      <c r="AGC74" s="3"/>
      <c r="AGD74" s="3"/>
      <c r="AGE74" s="3"/>
      <c r="AGF74" s="3"/>
      <c r="AGG74" s="3"/>
      <c r="AGH74" s="3"/>
      <c r="AGI74" s="3"/>
      <c r="AGJ74" s="3"/>
      <c r="AGK74" s="3"/>
      <c r="AGL74" s="3"/>
      <c r="AGM74" s="3"/>
      <c r="AGN74" s="3"/>
      <c r="AGO74" s="3"/>
      <c r="AGP74" s="3"/>
      <c r="AGQ74" s="3"/>
      <c r="AGR74" s="3"/>
      <c r="AGS74" s="3"/>
      <c r="AGT74" s="3"/>
      <c r="AGU74" s="3"/>
      <c r="AGV74" s="3"/>
      <c r="AGW74" s="3"/>
      <c r="AGX74" s="3"/>
      <c r="AGY74" s="3"/>
      <c r="AGZ74" s="3"/>
      <c r="AHA74" s="3"/>
      <c r="AHB74" s="3"/>
      <c r="AHC74" s="3"/>
      <c r="AHD74" s="3"/>
      <c r="AHE74" s="3"/>
      <c r="AHF74" s="3"/>
      <c r="AHG74" s="3"/>
      <c r="AHH74" s="3"/>
      <c r="AHI74" s="3"/>
      <c r="AHJ74" s="3"/>
      <c r="AHK74" s="3"/>
      <c r="AHL74" s="3"/>
      <c r="AHM74" s="3"/>
      <c r="AHN74" s="3"/>
      <c r="AHO74" s="3"/>
      <c r="AHP74" s="3"/>
      <c r="AHQ74" s="3"/>
      <c r="AHR74" s="3"/>
      <c r="AHS74" s="3"/>
      <c r="AHT74" s="3"/>
      <c r="AHU74" s="3"/>
      <c r="AHV74" s="3"/>
      <c r="AHW74" s="3"/>
      <c r="AHX74" s="3"/>
      <c r="AHY74" s="3"/>
      <c r="AHZ74" s="3"/>
      <c r="AIA74" s="3"/>
      <c r="AIB74" s="3"/>
      <c r="AIC74" s="3"/>
      <c r="AID74" s="3"/>
      <c r="AIE74" s="3"/>
      <c r="AIF74" s="3"/>
      <c r="AIG74" s="3"/>
      <c r="AIH74" s="3"/>
      <c r="AII74" s="3"/>
      <c r="AIJ74" s="3"/>
      <c r="AIK74" s="3"/>
      <c r="AIL74" s="3"/>
      <c r="AIM74" s="3"/>
      <c r="AIN74" s="3"/>
      <c r="AIO74" s="3"/>
      <c r="AIP74" s="3"/>
      <c r="AIQ74" s="3"/>
      <c r="AIR74" s="3"/>
      <c r="AIS74" s="3"/>
      <c r="AIT74" s="3"/>
      <c r="AIU74" s="3"/>
      <c r="AIV74" s="3"/>
      <c r="AIW74" s="3"/>
      <c r="AIX74" s="3"/>
      <c r="AIY74" s="3"/>
      <c r="AIZ74" s="3"/>
      <c r="AJA74" s="3"/>
      <c r="AJB74" s="3"/>
      <c r="AJC74" s="3"/>
      <c r="AJD74" s="3"/>
      <c r="AJE74" s="3"/>
      <c r="AJF74" s="3"/>
      <c r="AJG74" s="3"/>
      <c r="AJH74" s="3"/>
      <c r="AJI74" s="3"/>
      <c r="AJJ74" s="3"/>
      <c r="AJK74" s="3"/>
      <c r="AJL74" s="3"/>
      <c r="AJM74" s="3"/>
      <c r="AJN74" s="3"/>
      <c r="AJO74" s="3"/>
      <c r="AJP74" s="3"/>
      <c r="AJQ74" s="3"/>
      <c r="AJR74" s="3"/>
      <c r="AJS74" s="3"/>
      <c r="AJT74" s="3"/>
      <c r="AJU74" s="3"/>
      <c r="AJV74" s="3"/>
      <c r="AJW74" s="3"/>
      <c r="AJX74" s="3"/>
      <c r="AJY74" s="3"/>
      <c r="AJZ74" s="3"/>
      <c r="AKA74" s="3"/>
      <c r="AKB74" s="3"/>
      <c r="AKC74" s="3"/>
      <c r="AKD74" s="3"/>
      <c r="AKE74" s="3"/>
      <c r="AKF74" s="3"/>
      <c r="AKG74" s="3"/>
      <c r="AKH74" s="3"/>
      <c r="AKI74" s="3"/>
      <c r="AKJ74" s="3"/>
      <c r="AKK74" s="3"/>
      <c r="AKL74" s="3"/>
      <c r="AKM74" s="3"/>
      <c r="AKN74" s="3"/>
      <c r="AKO74" s="3"/>
      <c r="AKP74" s="3"/>
      <c r="AKQ74" s="3"/>
      <c r="AKR74" s="3"/>
      <c r="AKS74" s="3"/>
      <c r="AKT74" s="3"/>
      <c r="AKU74" s="3"/>
      <c r="AKV74" s="3"/>
      <c r="AKW74" s="3"/>
      <c r="AKX74" s="3"/>
      <c r="AKY74" s="3"/>
      <c r="AKZ74" s="3"/>
      <c r="ALA74" s="3"/>
      <c r="ALB74" s="3"/>
      <c r="ALC74" s="3"/>
      <c r="ALD74" s="3"/>
      <c r="ALE74" s="3"/>
      <c r="ALF74" s="3"/>
      <c r="ALG74" s="3"/>
      <c r="ALH74" s="3"/>
      <c r="ALI74" s="3"/>
      <c r="ALJ74" s="3"/>
      <c r="ALK74" s="3"/>
      <c r="ALL74" s="3"/>
      <c r="ALM74" s="3"/>
      <c r="ALN74" s="3"/>
      <c r="ALO74" s="3"/>
      <c r="ALP74" s="3"/>
      <c r="ALQ74" s="3"/>
      <c r="ALR74" s="3"/>
      <c r="ALS74" s="3"/>
      <c r="ALT74" s="3"/>
      <c r="ALU74" s="3"/>
      <c r="ALV74" s="3"/>
      <c r="ALW74"/>
      <c r="ALX74"/>
      <c r="ALY74"/>
      <c r="ALZ74"/>
      <c r="AMA74"/>
      <c r="AMB74"/>
      <c r="AMC74"/>
      <c r="AMD74"/>
      <c r="AME74"/>
      <c r="AMF74"/>
      <c r="AMG74"/>
      <c r="AMH74"/>
      <c r="AMI74"/>
      <c r="AMJ74"/>
      <c r="AMK74"/>
      <c r="AML74"/>
      <c r="AMM74"/>
      <c r="AMN74"/>
      <c r="AMO74"/>
      <c r="AMP74"/>
      <c r="AMQ74"/>
      <c r="AMR74"/>
      <c r="AMS74"/>
      <c r="AMT74"/>
      <c r="AMU74"/>
      <c r="AMV74"/>
      <c r="AMW74"/>
      <c r="AMX74"/>
      <c r="AMY74"/>
      <c r="AMZ74"/>
      <c r="ANA74"/>
      <c r="ANB74"/>
      <c r="ANC74"/>
      <c r="AND74"/>
      <c r="ANE74"/>
      <c r="ANF74"/>
      <c r="ANG74"/>
      <c r="ANH74"/>
      <c r="ANI74"/>
      <c r="ANJ74"/>
      <c r="ANK74"/>
      <c r="ANL74"/>
      <c r="ANM74"/>
      <c r="ANN74"/>
      <c r="ANO74"/>
      <c r="ANP74"/>
      <c r="ANQ74"/>
      <c r="ANR74"/>
      <c r="ANS74"/>
      <c r="ANT74"/>
      <c r="ANU74"/>
      <c r="ANV74"/>
      <c r="ANW74"/>
      <c r="ANX74"/>
      <c r="ANY74"/>
      <c r="ANZ74"/>
      <c r="AOA74"/>
      <c r="AOB74"/>
      <c r="AOC74"/>
      <c r="AOD74"/>
      <c r="AOE74"/>
      <c r="AOF74"/>
      <c r="AOG74"/>
      <c r="AOH74"/>
      <c r="AOI74"/>
      <c r="AOJ74"/>
      <c r="AOK74"/>
      <c r="AOL74"/>
      <c r="AOM74"/>
      <c r="AON74"/>
      <c r="AOO74"/>
      <c r="AOP74"/>
      <c r="AOQ74"/>
      <c r="AOR74"/>
      <c r="AOS74"/>
      <c r="AOT74"/>
      <c r="AOU74"/>
      <c r="AOV74"/>
      <c r="AOW74"/>
      <c r="AOX74"/>
      <c r="AOY74"/>
      <c r="AOZ74"/>
      <c r="APA74"/>
      <c r="APB74"/>
      <c r="APC74"/>
      <c r="APD74"/>
      <c r="APE74"/>
      <c r="APF74"/>
      <c r="APG74"/>
      <c r="APH74"/>
      <c r="API74"/>
      <c r="APJ74"/>
      <c r="APK74"/>
      <c r="APL74"/>
      <c r="APM74"/>
      <c r="APN74"/>
      <c r="APO74"/>
      <c r="APP74"/>
      <c r="APQ74"/>
      <c r="APR74"/>
      <c r="APS74"/>
      <c r="APT74"/>
      <c r="APU74"/>
      <c r="APV74"/>
      <c r="APW74"/>
      <c r="APX74"/>
      <c r="APY74"/>
      <c r="APZ74"/>
      <c r="AQA74"/>
      <c r="AQB74"/>
      <c r="AQC74"/>
      <c r="AQD74"/>
      <c r="AQE74"/>
      <c r="AQF74"/>
      <c r="AQG74"/>
      <c r="AQH74"/>
      <c r="AQI74"/>
      <c r="AQJ74"/>
      <c r="AQK74"/>
      <c r="AQL74"/>
      <c r="AQM74"/>
      <c r="AQN74"/>
      <c r="AQO74"/>
      <c r="AQP74"/>
      <c r="AQQ74"/>
      <c r="AQR74"/>
      <c r="AQS74"/>
      <c r="AQT74"/>
      <c r="AQU74"/>
      <c r="AQV74"/>
      <c r="AQW74"/>
      <c r="AQX74"/>
      <c r="AQY74"/>
      <c r="AQZ74"/>
      <c r="ARA74"/>
      <c r="ARB74"/>
      <c r="ARC74"/>
      <c r="ARD74"/>
      <c r="ARE74"/>
      <c r="ARF74"/>
      <c r="ARG74"/>
      <c r="ARH74"/>
      <c r="ARI74"/>
      <c r="ARJ74"/>
      <c r="ARK74"/>
      <c r="ARL74"/>
      <c r="ARM74"/>
      <c r="ARN74"/>
      <c r="ARO74"/>
      <c r="ARP74"/>
      <c r="ARQ74"/>
      <c r="ARR74"/>
      <c r="ARS74"/>
      <c r="ART74"/>
      <c r="ARU74"/>
      <c r="ARV74"/>
      <c r="ARW74"/>
      <c r="ARX74"/>
      <c r="ARY74"/>
      <c r="ARZ74"/>
      <c r="ASA74"/>
      <c r="ASB74"/>
      <c r="ASC74"/>
      <c r="ASD74"/>
      <c r="ASE74"/>
      <c r="ASF74"/>
      <c r="ASG74"/>
      <c r="ASH74"/>
      <c r="ASI74"/>
      <c r="ASJ74"/>
      <c r="ASK74"/>
      <c r="ASL74"/>
      <c r="ASM74"/>
      <c r="ASN74"/>
      <c r="ASO74"/>
      <c r="ASP74"/>
      <c r="ASQ74"/>
      <c r="ASR74"/>
      <c r="ASS74"/>
      <c r="AST74"/>
      <c r="ASU74"/>
      <c r="ASV74"/>
      <c r="ASW74"/>
      <c r="ASX74"/>
      <c r="ASY74"/>
      <c r="ASZ74"/>
      <c r="ATA74"/>
      <c r="ATB74"/>
      <c r="ATC74"/>
      <c r="ATD74"/>
      <c r="ATE74"/>
      <c r="ATF74"/>
      <c r="ATG74"/>
      <c r="ATH74"/>
      <c r="ATI74"/>
      <c r="ATJ74"/>
      <c r="ATK74"/>
      <c r="ATL74"/>
      <c r="ATM74"/>
      <c r="ATN74"/>
      <c r="ATO74"/>
      <c r="ATP74"/>
      <c r="ATQ74"/>
      <c r="ATR74"/>
      <c r="ATS74"/>
      <c r="ATT74"/>
      <c r="ATU74"/>
      <c r="ATV74"/>
      <c r="ATW74"/>
      <c r="ATX74"/>
      <c r="ATY74"/>
      <c r="ATZ74"/>
      <c r="AUA74"/>
      <c r="AUB74"/>
      <c r="AUC74"/>
      <c r="AUD74"/>
      <c r="AUE74"/>
      <c r="AUF74"/>
      <c r="AUG74"/>
      <c r="AUH74"/>
      <c r="AUI74"/>
      <c r="AUJ74"/>
      <c r="AUK74"/>
      <c r="AUL74"/>
      <c r="AUM74"/>
      <c r="AUN74"/>
      <c r="AUO74"/>
      <c r="AUP74"/>
      <c r="AUQ74"/>
      <c r="AUR74"/>
      <c r="AUS74"/>
      <c r="AUT74"/>
      <c r="AUU74"/>
      <c r="AUV74"/>
      <c r="AUW74"/>
      <c r="AUX74"/>
      <c r="AUY74"/>
      <c r="AUZ74"/>
      <c r="AVA74"/>
      <c r="AVB74"/>
      <c r="AVC74"/>
      <c r="AVD74"/>
      <c r="AVE74"/>
      <c r="AVF74"/>
      <c r="AVG74"/>
      <c r="AVH74"/>
      <c r="AVI74"/>
      <c r="AVJ74"/>
      <c r="AVK74"/>
      <c r="AVL74"/>
      <c r="AVM74"/>
      <c r="AVN74"/>
      <c r="AVO74"/>
      <c r="AVP74"/>
      <c r="AVQ74"/>
      <c r="AVR74"/>
      <c r="AVS74"/>
      <c r="AVT74"/>
      <c r="AVU74"/>
      <c r="AVV74"/>
      <c r="AVW74"/>
      <c r="AVX74"/>
      <c r="AVY74"/>
      <c r="AVZ74"/>
      <c r="AWA74"/>
      <c r="AWB74"/>
      <c r="AWC74"/>
      <c r="AWD74"/>
      <c r="AWE74"/>
      <c r="AWF74"/>
      <c r="AWG74"/>
      <c r="AWH74"/>
      <c r="AWI74"/>
      <c r="AWJ74"/>
      <c r="AWK74"/>
      <c r="AWL74"/>
      <c r="AWM74"/>
      <c r="AWN74"/>
      <c r="AWO74"/>
      <c r="AWP74"/>
      <c r="AWQ74"/>
      <c r="AWR74"/>
      <c r="AWS74"/>
      <c r="AWT74"/>
      <c r="AWU74"/>
      <c r="AWV74"/>
      <c r="AWW74"/>
      <c r="AWX74"/>
      <c r="AWY74"/>
      <c r="AWZ74"/>
      <c r="AXA74"/>
      <c r="AXB74"/>
      <c r="AXC74"/>
      <c r="AXD74"/>
      <c r="AXE74"/>
      <c r="AXF74"/>
      <c r="AXG74"/>
      <c r="AXH74"/>
      <c r="AXI74"/>
      <c r="AXJ74"/>
      <c r="AXK74"/>
      <c r="AXL74"/>
      <c r="AXM74"/>
      <c r="AXN74"/>
      <c r="AXO74"/>
      <c r="AXP74"/>
      <c r="AXQ74"/>
      <c r="AXR74"/>
      <c r="AXS74"/>
      <c r="AXT74"/>
      <c r="AXU74"/>
      <c r="AXV74"/>
      <c r="AXW74"/>
      <c r="AXX74"/>
      <c r="AXY74"/>
      <c r="AXZ74"/>
      <c r="AYA74"/>
      <c r="AYB74"/>
      <c r="AYC74"/>
      <c r="AYD74"/>
      <c r="AYE74"/>
      <c r="AYF74"/>
      <c r="AYG74"/>
      <c r="AYH74"/>
      <c r="AYI74"/>
      <c r="AYJ74"/>
      <c r="AYK74"/>
      <c r="AYL74"/>
      <c r="AYM74"/>
      <c r="AYN74"/>
      <c r="AYO74"/>
      <c r="AYP74"/>
      <c r="AYQ74"/>
      <c r="AYR74"/>
      <c r="AYS74"/>
      <c r="AYT74"/>
      <c r="AYU74"/>
      <c r="AYV74"/>
      <c r="AYW74"/>
      <c r="AYX74"/>
      <c r="AYY74"/>
      <c r="AYZ74"/>
      <c r="AZA74"/>
      <c r="AZB74"/>
      <c r="AZC74"/>
      <c r="AZD74"/>
      <c r="AZE74"/>
      <c r="AZF74"/>
      <c r="AZG74"/>
      <c r="AZH74"/>
      <c r="AZI74"/>
      <c r="AZJ74"/>
      <c r="AZK74"/>
      <c r="AZL74"/>
      <c r="AZM74"/>
      <c r="AZN74"/>
      <c r="AZO74"/>
      <c r="AZP74"/>
      <c r="AZQ74"/>
      <c r="AZR74"/>
      <c r="AZS74"/>
      <c r="AZT74"/>
      <c r="AZU74"/>
      <c r="AZV74"/>
      <c r="AZW74"/>
      <c r="AZX74"/>
      <c r="AZY74"/>
      <c r="AZZ74"/>
      <c r="BAA74"/>
      <c r="BAB74"/>
      <c r="BAC74"/>
      <c r="BAD74"/>
      <c r="BAE74"/>
      <c r="BAF74"/>
      <c r="BAG74"/>
      <c r="BAH74"/>
      <c r="BAI74"/>
      <c r="BAJ74"/>
      <c r="BAK74"/>
      <c r="BAL74"/>
      <c r="BAM74"/>
      <c r="BAN74"/>
      <c r="BAO74"/>
      <c r="BAP74"/>
      <c r="BAQ74"/>
      <c r="BAR74"/>
      <c r="BAS74"/>
      <c r="BAT74"/>
      <c r="BAU74"/>
      <c r="BAV74"/>
      <c r="BAW74"/>
      <c r="BAX74"/>
      <c r="BAY74"/>
      <c r="BAZ74"/>
      <c r="BBA74"/>
      <c r="BBB74"/>
      <c r="BBC74"/>
      <c r="BBD74"/>
      <c r="BBE74"/>
      <c r="BBF74"/>
      <c r="BBG74"/>
      <c r="BBH74"/>
      <c r="BBI74"/>
      <c r="BBJ74"/>
      <c r="BBK74"/>
      <c r="BBL74"/>
      <c r="BBM74"/>
      <c r="BBN74"/>
      <c r="BBO74"/>
      <c r="BBP74"/>
      <c r="BBQ74"/>
      <c r="BBR74"/>
      <c r="BBS74"/>
      <c r="BBT74"/>
      <c r="BBU74"/>
      <c r="BBV74"/>
      <c r="BBW74"/>
      <c r="BBX74"/>
      <c r="BBY74"/>
      <c r="BBZ74"/>
      <c r="BCA74"/>
      <c r="BCB74"/>
      <c r="BCC74"/>
      <c r="BCD74"/>
      <c r="BCE74"/>
      <c r="BCF74"/>
      <c r="BCG74"/>
      <c r="BCH74"/>
      <c r="BCI74"/>
      <c r="BCJ74"/>
      <c r="BCK74"/>
      <c r="BCL74"/>
      <c r="BCM74"/>
      <c r="BCN74"/>
      <c r="BCO74"/>
      <c r="BCP74"/>
      <c r="BCQ74"/>
      <c r="BCR74"/>
      <c r="BCS74"/>
      <c r="BCT74"/>
      <c r="BCU74"/>
      <c r="BCV74"/>
      <c r="BCW74"/>
      <c r="BCX74"/>
      <c r="BCY74"/>
      <c r="BCZ74"/>
      <c r="BDA74"/>
      <c r="BDB74"/>
      <c r="BDC74"/>
      <c r="BDD74"/>
      <c r="BDE74"/>
      <c r="BDF74"/>
      <c r="BDG74"/>
      <c r="BDH74"/>
      <c r="BDI74"/>
      <c r="BDJ74"/>
      <c r="BDK74"/>
      <c r="BDL74"/>
      <c r="BDM74"/>
      <c r="BDN74"/>
      <c r="BDO74"/>
      <c r="BDP74"/>
      <c r="BDQ74"/>
      <c r="BDR74"/>
      <c r="BDS74"/>
      <c r="BDT74"/>
      <c r="BDU74"/>
      <c r="BDV74"/>
      <c r="BDW74"/>
      <c r="BDX74"/>
      <c r="BDY74"/>
      <c r="BDZ74"/>
      <c r="BEA74"/>
      <c r="BEB74"/>
      <c r="BEC74"/>
      <c r="BED74"/>
      <c r="BEE74"/>
      <c r="BEF74"/>
      <c r="BEG74"/>
      <c r="BEH74"/>
      <c r="BEI74"/>
      <c r="BEJ74"/>
      <c r="BEK74"/>
      <c r="BEL74"/>
      <c r="BEM74"/>
      <c r="BEN74"/>
      <c r="BEO74"/>
      <c r="BEP74"/>
      <c r="BEQ74"/>
      <c r="BER74"/>
      <c r="BES74"/>
      <c r="BET74"/>
      <c r="BEU74"/>
      <c r="BEV74"/>
      <c r="BEW74"/>
      <c r="BEX74"/>
      <c r="BEY74"/>
      <c r="BEZ74"/>
      <c r="BFA74"/>
      <c r="BFB74"/>
      <c r="BFC74"/>
      <c r="BFD74"/>
      <c r="BFE74"/>
      <c r="BFF74"/>
      <c r="BFG74"/>
      <c r="BFH74"/>
      <c r="BFI74"/>
      <c r="BFJ74"/>
      <c r="BFK74"/>
      <c r="BFL74"/>
      <c r="BFM74"/>
      <c r="BFN74"/>
      <c r="BFO74"/>
      <c r="BFP74"/>
      <c r="BFQ74"/>
      <c r="BFR74"/>
      <c r="BFS74"/>
      <c r="BFT74"/>
      <c r="BFU74"/>
      <c r="BFV74"/>
      <c r="BFW74"/>
      <c r="BFX74"/>
      <c r="BFY74"/>
      <c r="BFZ74"/>
      <c r="BGA74"/>
      <c r="BGB74"/>
      <c r="BGC74"/>
      <c r="BGD74"/>
      <c r="BGE74"/>
      <c r="BGF74"/>
      <c r="BGG74"/>
      <c r="BGH74"/>
      <c r="BGI74"/>
      <c r="BGJ74"/>
      <c r="BGK74"/>
      <c r="BGL74"/>
      <c r="BGM74"/>
      <c r="BGN74"/>
      <c r="BGO74"/>
      <c r="BGP74"/>
      <c r="BGQ74"/>
      <c r="BGR74"/>
      <c r="BGS74"/>
      <c r="BGT74"/>
      <c r="BGU74"/>
      <c r="BGV74"/>
      <c r="BGW74"/>
      <c r="BGX74"/>
      <c r="BGY74"/>
      <c r="BGZ74"/>
      <c r="BHA74"/>
      <c r="BHB74"/>
      <c r="BHC74"/>
      <c r="BHD74"/>
      <c r="BHE74"/>
      <c r="BHF74"/>
      <c r="BHG74"/>
      <c r="BHH74"/>
      <c r="BHI74"/>
      <c r="BHJ74"/>
      <c r="BHK74"/>
      <c r="BHL74"/>
      <c r="BHM74"/>
      <c r="BHN74"/>
      <c r="BHO74"/>
      <c r="BHP74"/>
      <c r="BHQ74"/>
      <c r="BHR74"/>
      <c r="BHS74"/>
      <c r="BHT74"/>
      <c r="BHU74"/>
      <c r="BHV74"/>
      <c r="BHW74"/>
      <c r="BHX74"/>
      <c r="BHY74"/>
      <c r="BHZ74"/>
      <c r="BIA74"/>
      <c r="BIB74"/>
      <c r="BIC74"/>
      <c r="BID74"/>
      <c r="BIE74"/>
      <c r="BIF74"/>
      <c r="BIG74"/>
      <c r="BIH74"/>
      <c r="BII74"/>
      <c r="BIJ74"/>
      <c r="BIK74"/>
      <c r="BIL74"/>
      <c r="BIM74"/>
      <c r="BIN74"/>
      <c r="BIO74"/>
      <c r="BIP74"/>
      <c r="BIQ74"/>
      <c r="BIR74"/>
      <c r="BIS74"/>
      <c r="BIT74"/>
      <c r="BIU74"/>
      <c r="BIV74"/>
      <c r="BIW74"/>
      <c r="BIX74"/>
      <c r="BIY74"/>
      <c r="BIZ74"/>
      <c r="BJA74"/>
      <c r="BJB74"/>
      <c r="BJC74"/>
      <c r="BJD74"/>
      <c r="BJE74"/>
      <c r="BJF74"/>
      <c r="BJG74"/>
      <c r="BJH74"/>
      <c r="BJI74"/>
      <c r="BJJ74"/>
      <c r="BJK74"/>
      <c r="BJL74"/>
      <c r="BJM74"/>
      <c r="BJN74"/>
      <c r="BJO74"/>
      <c r="BJP74"/>
      <c r="BJQ74"/>
      <c r="BJR74"/>
      <c r="BJS74"/>
      <c r="BJT74"/>
      <c r="BJU74"/>
      <c r="BJV74"/>
      <c r="BJW74"/>
      <c r="BJX74"/>
      <c r="BJY74"/>
      <c r="BJZ74"/>
      <c r="BKA74"/>
      <c r="BKB74"/>
      <c r="BKC74"/>
      <c r="BKD74"/>
      <c r="BKE74"/>
      <c r="BKF74"/>
      <c r="BKG74"/>
      <c r="BKH74"/>
      <c r="BKI74"/>
      <c r="BKJ74"/>
      <c r="BKK74"/>
      <c r="BKL74"/>
      <c r="BKM74"/>
      <c r="BKN74"/>
      <c r="BKO74"/>
      <c r="BKP74"/>
      <c r="BKQ74"/>
      <c r="BKR74"/>
      <c r="BKS74"/>
      <c r="BKT74"/>
      <c r="BKU74"/>
      <c r="BKV74"/>
      <c r="BKW74"/>
      <c r="BKX74"/>
      <c r="BKY74"/>
      <c r="BKZ74"/>
      <c r="BLA74"/>
      <c r="BLB74"/>
      <c r="BLC74"/>
      <c r="BLD74"/>
      <c r="BLE74"/>
      <c r="BLF74"/>
      <c r="BLG74"/>
      <c r="BLH74"/>
      <c r="BLI74"/>
      <c r="BLJ74"/>
      <c r="BLK74"/>
      <c r="BLL74"/>
      <c r="BLM74"/>
      <c r="BLN74"/>
      <c r="BLO74"/>
      <c r="BLP74"/>
      <c r="BLQ74"/>
      <c r="BLR74"/>
      <c r="BLS74"/>
      <c r="BLT74"/>
      <c r="BLU74"/>
      <c r="BLV74"/>
      <c r="BLW74"/>
      <c r="BLX74"/>
      <c r="BLY74"/>
      <c r="BLZ74"/>
      <c r="BMA74"/>
      <c r="BMB74"/>
      <c r="BMC74"/>
      <c r="BMD74"/>
      <c r="BME74"/>
      <c r="BMF74"/>
      <c r="BMG74"/>
      <c r="BMH74"/>
      <c r="BMI74"/>
      <c r="BMJ74"/>
      <c r="BMK74"/>
      <c r="BML74"/>
      <c r="BMM74"/>
      <c r="BMN74"/>
      <c r="BMO74"/>
      <c r="BMP74"/>
      <c r="BMQ74"/>
      <c r="BMR74"/>
      <c r="BMS74"/>
      <c r="BMT74"/>
      <c r="BMU74"/>
      <c r="BMV74"/>
      <c r="BMW74"/>
      <c r="BMX74"/>
      <c r="BMY74"/>
      <c r="BMZ74"/>
      <c r="BNA74"/>
      <c r="BNB74"/>
      <c r="BNC74"/>
      <c r="BND74"/>
      <c r="BNE74"/>
      <c r="BNF74"/>
      <c r="BNG74"/>
      <c r="BNH74"/>
      <c r="BNI74"/>
      <c r="BNJ74"/>
      <c r="BNK74"/>
      <c r="BNL74"/>
      <c r="BNM74"/>
      <c r="BNN74"/>
      <c r="BNO74"/>
      <c r="BNP74"/>
      <c r="BNQ74"/>
      <c r="BNR74"/>
      <c r="BNS74"/>
      <c r="BNT74"/>
      <c r="BNU74"/>
      <c r="BNV74"/>
      <c r="BNW74"/>
      <c r="BNX74"/>
      <c r="BNY74"/>
      <c r="BNZ74"/>
      <c r="BOA74"/>
      <c r="BOB74"/>
      <c r="BOC74"/>
      <c r="BOD74"/>
      <c r="BOE74"/>
      <c r="BOF74"/>
      <c r="BOG74"/>
      <c r="BOH74"/>
      <c r="BOI74"/>
      <c r="BOJ74"/>
      <c r="BOK74"/>
      <c r="BOL74"/>
      <c r="BOM74"/>
      <c r="BON74"/>
      <c r="BOO74"/>
      <c r="BOP74"/>
      <c r="BOQ74"/>
      <c r="BOR74"/>
      <c r="BOS74"/>
      <c r="BOT74"/>
      <c r="BOU74"/>
      <c r="BOV74"/>
      <c r="BOW74"/>
      <c r="BOX74"/>
      <c r="BOY74"/>
      <c r="BOZ74"/>
      <c r="BPA74"/>
      <c r="BPB74"/>
      <c r="BPC74"/>
      <c r="BPD74"/>
      <c r="BPE74"/>
      <c r="BPF74"/>
      <c r="BPG74"/>
      <c r="BPH74"/>
      <c r="BPI74"/>
      <c r="BPJ74"/>
      <c r="BPK74"/>
      <c r="BPL74"/>
      <c r="BPM74"/>
      <c r="BPN74"/>
      <c r="BPO74"/>
      <c r="BPP74"/>
      <c r="BPQ74"/>
      <c r="BPR74"/>
      <c r="BPS74"/>
      <c r="BPT74"/>
      <c r="BPU74"/>
      <c r="BPV74"/>
      <c r="BPW74"/>
      <c r="BPX74"/>
      <c r="BPY74"/>
      <c r="BPZ74"/>
      <c r="BQA74"/>
      <c r="BQB74"/>
      <c r="BQC74"/>
      <c r="BQD74"/>
      <c r="BQE74"/>
      <c r="BQF74"/>
      <c r="BQG74"/>
      <c r="BQH74"/>
      <c r="BQI74"/>
      <c r="BQJ74"/>
      <c r="BQK74"/>
      <c r="BQL74"/>
      <c r="BQM74"/>
      <c r="BQN74"/>
      <c r="BQO74"/>
      <c r="BQP74"/>
      <c r="BQQ74"/>
      <c r="BQR74"/>
      <c r="BQS74"/>
      <c r="BQT74"/>
      <c r="BQU74"/>
      <c r="BQV74"/>
      <c r="BQW74"/>
      <c r="BQX74"/>
      <c r="BQY74"/>
      <c r="BQZ74"/>
      <c r="BRA74"/>
      <c r="BRB74"/>
      <c r="BRC74"/>
      <c r="BRD74"/>
      <c r="BRE74"/>
      <c r="BRF74"/>
      <c r="BRG74"/>
      <c r="BRH74"/>
      <c r="BRI74"/>
      <c r="BRJ74"/>
      <c r="BRK74"/>
      <c r="BRL74"/>
      <c r="BRM74"/>
      <c r="BRN74"/>
      <c r="BRO74"/>
      <c r="BRP74"/>
      <c r="BRQ74"/>
      <c r="BRR74"/>
      <c r="BRS74"/>
      <c r="BRT74"/>
      <c r="BRU74"/>
      <c r="BRV74"/>
      <c r="BRW74"/>
      <c r="BRX74"/>
      <c r="BRY74"/>
      <c r="BRZ74"/>
      <c r="BSA74"/>
      <c r="BSB74"/>
      <c r="BSC74"/>
      <c r="BSD74"/>
      <c r="BSE74"/>
      <c r="BSF74"/>
      <c r="BSG74"/>
      <c r="BSH74"/>
      <c r="BSI74"/>
      <c r="BSJ74"/>
      <c r="BSK74"/>
      <c r="BSL74"/>
      <c r="BSM74"/>
      <c r="BSN74"/>
      <c r="BSO74"/>
      <c r="BSP74"/>
      <c r="BSQ74"/>
      <c r="BSR74"/>
      <c r="BSS74"/>
      <c r="BST74"/>
      <c r="BSU74"/>
      <c r="BSV74"/>
      <c r="BSW74"/>
      <c r="BSX74"/>
      <c r="BSY74"/>
      <c r="BSZ74"/>
      <c r="BTA74"/>
      <c r="BTB74"/>
      <c r="BTC74"/>
      <c r="BTD74"/>
      <c r="BTE74"/>
      <c r="BTF74"/>
      <c r="BTG74"/>
      <c r="BTH74"/>
      <c r="BTI74"/>
      <c r="BTJ74"/>
      <c r="BTK74"/>
      <c r="BTL74"/>
      <c r="BTM74"/>
      <c r="BTN74"/>
      <c r="BTO74"/>
      <c r="BTP74"/>
      <c r="BTQ74"/>
      <c r="BTR74"/>
      <c r="BTS74"/>
      <c r="BTT74"/>
      <c r="BTU74"/>
      <c r="BTV74"/>
      <c r="BTW74"/>
      <c r="BTX74"/>
      <c r="BTY74"/>
      <c r="BTZ74"/>
      <c r="BUA74"/>
      <c r="BUB74"/>
      <c r="BUC74"/>
      <c r="BUD74"/>
      <c r="BUE74"/>
      <c r="BUF74"/>
      <c r="BUG74"/>
      <c r="BUH74"/>
      <c r="BUI74"/>
      <c r="BUJ74"/>
      <c r="BUK74"/>
      <c r="BUL74"/>
      <c r="BUM74"/>
      <c r="BUN74"/>
      <c r="BUO74"/>
      <c r="BUP74"/>
      <c r="BUQ74"/>
      <c r="BUR74"/>
      <c r="BUS74"/>
      <c r="BUT74"/>
      <c r="BUU74"/>
      <c r="BUV74"/>
      <c r="BUW74"/>
      <c r="BUX74"/>
      <c r="BUY74"/>
      <c r="BUZ74"/>
      <c r="BVA74"/>
      <c r="BVB74"/>
      <c r="BVC74"/>
      <c r="BVD74"/>
      <c r="BVE74"/>
      <c r="BVF74"/>
      <c r="BVG74"/>
      <c r="BVH74"/>
      <c r="BVI74"/>
      <c r="BVJ74"/>
      <c r="BVK74"/>
      <c r="BVL74"/>
      <c r="BVM74"/>
      <c r="BVN74"/>
      <c r="BVO74"/>
      <c r="BVP74"/>
      <c r="BVQ74"/>
      <c r="BVR74"/>
      <c r="BVS74"/>
      <c r="BVT74"/>
      <c r="BVU74"/>
      <c r="BVV74"/>
      <c r="BVW74"/>
      <c r="BVX74"/>
      <c r="BVY74"/>
      <c r="BVZ74"/>
      <c r="BWA74"/>
      <c r="BWB74"/>
      <c r="BWC74"/>
      <c r="BWD74"/>
      <c r="BWE74"/>
      <c r="BWF74"/>
      <c r="BWG74"/>
      <c r="BWH74"/>
      <c r="BWI74"/>
      <c r="BWJ74"/>
      <c r="BWK74"/>
      <c r="BWL74"/>
      <c r="BWM74"/>
      <c r="BWN74"/>
      <c r="BWO74"/>
      <c r="BWP74"/>
      <c r="BWQ74"/>
      <c r="BWR74"/>
      <c r="BWS74"/>
      <c r="BWT74"/>
      <c r="BWU74"/>
      <c r="BWV74"/>
      <c r="BWW74"/>
      <c r="BWX74"/>
      <c r="BWY74"/>
      <c r="BWZ74"/>
      <c r="BXA74"/>
      <c r="BXB74"/>
      <c r="BXC74"/>
      <c r="BXD74"/>
      <c r="BXE74"/>
      <c r="BXF74"/>
      <c r="BXG74"/>
      <c r="BXH74"/>
      <c r="BXI74"/>
      <c r="BXJ74"/>
      <c r="BXK74"/>
      <c r="BXL74"/>
      <c r="BXM74"/>
      <c r="BXN74"/>
      <c r="BXO74"/>
      <c r="BXP74"/>
      <c r="BXQ74"/>
      <c r="BXR74"/>
      <c r="BXS74"/>
      <c r="BXT74"/>
      <c r="BXU74"/>
      <c r="BXV74"/>
      <c r="BXW74"/>
      <c r="BXX74"/>
      <c r="BXY74"/>
      <c r="BXZ74"/>
      <c r="BYA74"/>
      <c r="BYB74"/>
      <c r="BYC74"/>
      <c r="BYD74"/>
      <c r="BYE74"/>
      <c r="BYF74"/>
      <c r="BYG74"/>
      <c r="BYH74"/>
      <c r="BYI74"/>
      <c r="BYJ74"/>
      <c r="BYK74"/>
      <c r="BYL74"/>
      <c r="BYM74"/>
      <c r="BYN74"/>
      <c r="BYO74"/>
      <c r="BYP74"/>
      <c r="BYQ74"/>
      <c r="BYR74"/>
      <c r="BYS74"/>
      <c r="BYT74"/>
      <c r="BYU74"/>
      <c r="BYV74"/>
      <c r="BYW74"/>
      <c r="BYX74"/>
      <c r="BYY74"/>
      <c r="BYZ74"/>
      <c r="BZA74"/>
      <c r="BZB74"/>
      <c r="BZC74"/>
      <c r="BZD74"/>
      <c r="BZE74"/>
      <c r="BZF74"/>
      <c r="BZG74"/>
      <c r="BZH74"/>
      <c r="BZI74"/>
      <c r="BZJ74"/>
      <c r="BZK74"/>
      <c r="BZL74"/>
      <c r="BZM74"/>
      <c r="BZN74"/>
      <c r="BZO74"/>
      <c r="BZP74"/>
      <c r="BZQ74"/>
      <c r="BZR74"/>
      <c r="BZS74"/>
      <c r="BZT74"/>
      <c r="BZU74"/>
      <c r="BZV74"/>
      <c r="BZW74"/>
      <c r="BZX74"/>
      <c r="BZY74"/>
      <c r="BZZ74"/>
      <c r="CAA74"/>
      <c r="CAB74"/>
      <c r="CAC74"/>
      <c r="CAD74"/>
      <c r="CAE74"/>
      <c r="CAF74"/>
      <c r="CAG74"/>
      <c r="CAH74"/>
      <c r="CAI74"/>
      <c r="CAJ74"/>
      <c r="CAK74"/>
      <c r="CAL74"/>
      <c r="CAM74"/>
      <c r="CAN74"/>
      <c r="CAO74"/>
      <c r="CAP74"/>
      <c r="CAQ74"/>
      <c r="CAR74"/>
      <c r="CAS74"/>
      <c r="CAT74"/>
      <c r="CAU74"/>
      <c r="CAV74"/>
      <c r="CAW74"/>
      <c r="CAX74"/>
      <c r="CAY74"/>
      <c r="CAZ74"/>
      <c r="CBA74"/>
      <c r="CBB74"/>
      <c r="CBC74"/>
      <c r="CBD74"/>
      <c r="CBE74"/>
      <c r="CBF74"/>
      <c r="CBG74"/>
      <c r="CBH74"/>
      <c r="CBI74"/>
      <c r="CBJ74"/>
      <c r="CBK74"/>
      <c r="CBL74"/>
      <c r="CBM74"/>
      <c r="CBN74"/>
      <c r="CBO74"/>
      <c r="CBP74"/>
      <c r="CBQ74"/>
      <c r="CBR74"/>
      <c r="CBS74"/>
      <c r="CBT74"/>
      <c r="CBU74"/>
      <c r="CBV74"/>
      <c r="CBW74"/>
      <c r="CBX74"/>
      <c r="CBY74"/>
      <c r="CBZ74"/>
      <c r="CCA74"/>
      <c r="CCB74"/>
      <c r="CCC74"/>
      <c r="CCD74"/>
      <c r="CCE74"/>
      <c r="CCF74"/>
      <c r="CCG74"/>
      <c r="CCH74"/>
      <c r="CCI74"/>
      <c r="CCJ74"/>
      <c r="CCK74"/>
      <c r="CCL74"/>
      <c r="CCM74"/>
      <c r="CCN74"/>
      <c r="CCO74"/>
      <c r="CCP74"/>
      <c r="CCQ74"/>
      <c r="CCR74"/>
      <c r="CCS74"/>
      <c r="CCT74"/>
      <c r="CCU74"/>
      <c r="CCV74"/>
      <c r="CCW74"/>
      <c r="CCX74"/>
      <c r="CCY74"/>
      <c r="CCZ74"/>
      <c r="CDA74"/>
      <c r="CDB74"/>
      <c r="CDC74"/>
      <c r="CDD74"/>
      <c r="CDE74"/>
      <c r="CDF74"/>
      <c r="CDG74"/>
      <c r="CDH74"/>
      <c r="CDI74"/>
      <c r="CDJ74"/>
      <c r="CDK74"/>
      <c r="CDL74"/>
      <c r="CDM74"/>
      <c r="CDN74"/>
      <c r="CDO74"/>
      <c r="CDP74"/>
      <c r="CDQ74"/>
      <c r="CDR74"/>
      <c r="CDS74"/>
      <c r="CDT74"/>
      <c r="CDU74"/>
      <c r="CDV74"/>
      <c r="CDW74"/>
      <c r="CDX74"/>
      <c r="CDY74"/>
      <c r="CDZ74"/>
      <c r="CEA74"/>
      <c r="CEB74"/>
      <c r="CEC74"/>
      <c r="CED74"/>
      <c r="CEE74"/>
      <c r="CEF74"/>
      <c r="CEG74"/>
      <c r="CEH74"/>
      <c r="CEI74"/>
      <c r="CEJ74"/>
      <c r="CEK74"/>
      <c r="CEL74"/>
      <c r="CEM74"/>
      <c r="CEN74"/>
      <c r="CEO74"/>
      <c r="CEP74"/>
      <c r="CEQ74"/>
      <c r="CER74"/>
      <c r="CES74"/>
      <c r="CET74"/>
      <c r="CEU74"/>
      <c r="CEV74"/>
      <c r="CEW74"/>
      <c r="CEX74"/>
      <c r="CEY74"/>
      <c r="CEZ74"/>
      <c r="CFA74"/>
      <c r="CFB74"/>
      <c r="CFC74"/>
      <c r="CFD74"/>
      <c r="CFE74"/>
      <c r="CFF74"/>
      <c r="CFG74"/>
      <c r="CFH74"/>
      <c r="CFI74"/>
      <c r="CFJ74"/>
      <c r="CFK74"/>
      <c r="CFL74"/>
      <c r="CFM74"/>
      <c r="CFN74"/>
      <c r="CFO74"/>
      <c r="CFP74"/>
      <c r="CFQ74"/>
      <c r="CFR74"/>
      <c r="CFS74"/>
      <c r="CFT74"/>
      <c r="CFU74"/>
      <c r="CFV74"/>
      <c r="CFW74"/>
      <c r="CFX74"/>
      <c r="CFY74"/>
      <c r="CFZ74"/>
      <c r="CGA74"/>
      <c r="CGB74"/>
      <c r="CGC74"/>
      <c r="CGD74"/>
      <c r="CGE74"/>
      <c r="CGF74"/>
      <c r="CGG74"/>
      <c r="CGH74"/>
      <c r="CGI74"/>
      <c r="CGJ74"/>
      <c r="CGK74"/>
      <c r="CGL74"/>
      <c r="CGM74"/>
      <c r="CGN74"/>
      <c r="CGO74"/>
      <c r="CGP74"/>
      <c r="CGQ74"/>
      <c r="CGR74"/>
      <c r="CGS74"/>
      <c r="CGT74"/>
      <c r="CGU74"/>
      <c r="CGV74"/>
      <c r="CGW74"/>
      <c r="CGX74"/>
      <c r="CGY74"/>
      <c r="CGZ74"/>
      <c r="CHA74"/>
      <c r="CHB74"/>
      <c r="CHC74"/>
      <c r="CHD74"/>
      <c r="CHE74"/>
      <c r="CHF74"/>
      <c r="CHG74"/>
      <c r="CHH74"/>
      <c r="CHI74"/>
      <c r="CHJ74"/>
      <c r="CHK74"/>
      <c r="CHL74"/>
      <c r="CHM74"/>
      <c r="CHN74"/>
      <c r="CHO74"/>
      <c r="CHP74"/>
      <c r="CHQ74"/>
      <c r="CHR74"/>
      <c r="CHS74"/>
      <c r="CHT74"/>
      <c r="CHU74"/>
      <c r="CHV74"/>
      <c r="CHW74"/>
      <c r="CHX74"/>
      <c r="CHY74"/>
      <c r="CHZ74"/>
      <c r="CIA74"/>
      <c r="CIB74"/>
      <c r="CIC74"/>
      <c r="CID74"/>
      <c r="CIE74"/>
      <c r="CIF74"/>
      <c r="CIG74"/>
      <c r="CIH74"/>
      <c r="CII74"/>
      <c r="CIJ74"/>
      <c r="CIK74"/>
      <c r="CIL74"/>
      <c r="CIM74"/>
      <c r="CIN74"/>
      <c r="CIO74"/>
      <c r="CIP74"/>
      <c r="CIQ74"/>
      <c r="CIR74"/>
      <c r="CIS74"/>
      <c r="CIT74"/>
      <c r="CIU74"/>
      <c r="CIV74"/>
      <c r="CIW74"/>
      <c r="CIX74"/>
      <c r="CIY74"/>
      <c r="CIZ74"/>
      <c r="CJA74"/>
      <c r="CJB74"/>
      <c r="CJC74"/>
      <c r="CJD74"/>
      <c r="CJE74"/>
      <c r="CJF74"/>
      <c r="CJG74"/>
      <c r="CJH74"/>
      <c r="CJI74"/>
      <c r="CJJ74"/>
      <c r="CJK74"/>
      <c r="CJL74"/>
      <c r="CJM74"/>
      <c r="CJN74"/>
      <c r="CJO74"/>
      <c r="CJP74"/>
      <c r="CJQ74"/>
      <c r="CJR74"/>
      <c r="CJS74"/>
      <c r="CJT74"/>
      <c r="CJU74"/>
      <c r="CJV74"/>
      <c r="CJW74"/>
      <c r="CJX74"/>
      <c r="CJY74"/>
      <c r="CJZ74"/>
      <c r="CKA74"/>
      <c r="CKB74"/>
      <c r="CKC74"/>
      <c r="CKD74"/>
      <c r="CKE74"/>
      <c r="CKF74"/>
      <c r="CKG74"/>
      <c r="CKH74"/>
      <c r="CKI74"/>
      <c r="CKJ74"/>
      <c r="CKK74"/>
      <c r="CKL74"/>
      <c r="CKM74"/>
      <c r="CKN74"/>
      <c r="CKO74"/>
      <c r="CKP74"/>
      <c r="CKQ74"/>
      <c r="CKR74"/>
      <c r="CKS74"/>
      <c r="CKT74"/>
      <c r="CKU74"/>
      <c r="CKV74"/>
      <c r="CKW74"/>
      <c r="CKX74"/>
      <c r="CKY74"/>
      <c r="CKZ74"/>
      <c r="CLA74"/>
      <c r="CLB74"/>
      <c r="CLC74"/>
      <c r="CLD74"/>
      <c r="CLE74"/>
      <c r="CLF74"/>
      <c r="CLG74"/>
      <c r="CLH74"/>
      <c r="CLI74"/>
      <c r="CLJ74"/>
      <c r="CLK74"/>
      <c r="CLL74"/>
      <c r="CLM74"/>
      <c r="CLN74"/>
      <c r="CLO74"/>
      <c r="CLP74"/>
      <c r="CLQ74"/>
      <c r="CLR74"/>
      <c r="CLS74"/>
      <c r="CLT74"/>
      <c r="CLU74"/>
      <c r="CLV74"/>
      <c r="CLW74"/>
      <c r="CLX74"/>
      <c r="CLY74"/>
      <c r="CLZ74"/>
      <c r="CMA74"/>
      <c r="CMB74"/>
      <c r="CMC74"/>
      <c r="CMD74"/>
      <c r="CME74"/>
      <c r="CMF74"/>
      <c r="CMG74"/>
      <c r="CMH74"/>
      <c r="CMI74"/>
      <c r="CMJ74"/>
      <c r="CMK74"/>
      <c r="CML74"/>
      <c r="CMM74"/>
      <c r="CMN74"/>
      <c r="CMO74"/>
      <c r="CMP74"/>
      <c r="CMQ74"/>
      <c r="CMR74"/>
      <c r="CMS74"/>
      <c r="CMT74"/>
      <c r="CMU74"/>
      <c r="CMV74"/>
      <c r="CMW74"/>
      <c r="CMX74"/>
      <c r="CMY74"/>
      <c r="CMZ74"/>
      <c r="CNA74"/>
      <c r="CNB74"/>
      <c r="CNC74"/>
      <c r="CND74"/>
      <c r="CNE74"/>
      <c r="CNF74"/>
      <c r="CNG74"/>
      <c r="CNH74"/>
      <c r="CNI74"/>
      <c r="CNJ74"/>
      <c r="CNK74"/>
      <c r="CNL74"/>
      <c r="CNM74"/>
      <c r="CNN74"/>
      <c r="CNO74"/>
      <c r="CNP74"/>
      <c r="CNQ74"/>
      <c r="CNR74"/>
      <c r="CNS74"/>
      <c r="CNT74"/>
      <c r="CNU74"/>
      <c r="CNV74"/>
      <c r="CNW74"/>
      <c r="CNX74"/>
      <c r="CNY74"/>
      <c r="CNZ74"/>
      <c r="COA74"/>
      <c r="COB74"/>
      <c r="COC74"/>
      <c r="COD74"/>
      <c r="COE74"/>
      <c r="COF74"/>
      <c r="COG74"/>
      <c r="COH74"/>
      <c r="COI74"/>
      <c r="COJ74"/>
      <c r="COK74"/>
      <c r="COL74"/>
      <c r="COM74"/>
      <c r="CON74"/>
      <c r="COO74"/>
      <c r="COP74"/>
      <c r="COQ74"/>
      <c r="COR74"/>
      <c r="COS74"/>
      <c r="COT74"/>
      <c r="COU74"/>
      <c r="COV74"/>
      <c r="COW74"/>
      <c r="COX74"/>
      <c r="COY74"/>
      <c r="COZ74"/>
      <c r="CPA74"/>
      <c r="CPB74"/>
      <c r="CPC74"/>
      <c r="CPD74"/>
      <c r="CPE74"/>
      <c r="CPF74"/>
      <c r="CPG74"/>
      <c r="CPH74"/>
      <c r="CPI74"/>
      <c r="CPJ74"/>
      <c r="CPK74"/>
      <c r="CPL74"/>
      <c r="CPM74"/>
      <c r="CPN74"/>
      <c r="CPO74"/>
      <c r="CPP74"/>
      <c r="CPQ74"/>
      <c r="CPR74"/>
      <c r="CPS74"/>
      <c r="CPT74"/>
      <c r="CPU74"/>
      <c r="CPV74"/>
      <c r="CPW74"/>
      <c r="CPX74"/>
      <c r="CPY74"/>
      <c r="CPZ74"/>
      <c r="CQA74"/>
      <c r="CQB74"/>
      <c r="CQC74"/>
      <c r="CQD74"/>
      <c r="CQE74"/>
      <c r="CQF74"/>
      <c r="CQG74"/>
      <c r="CQH74"/>
      <c r="CQI74"/>
      <c r="CQJ74"/>
      <c r="CQK74"/>
      <c r="CQL74"/>
      <c r="CQM74"/>
      <c r="CQN74"/>
      <c r="CQO74"/>
      <c r="CQP74"/>
      <c r="CQQ74"/>
      <c r="CQR74"/>
      <c r="CQS74"/>
      <c r="CQT74"/>
      <c r="CQU74"/>
      <c r="CQV74"/>
      <c r="CQW74"/>
      <c r="CQX74"/>
      <c r="CQY74"/>
      <c r="CQZ74"/>
      <c r="CRA74"/>
      <c r="CRB74"/>
      <c r="CRC74"/>
      <c r="CRD74"/>
      <c r="CRE74"/>
      <c r="CRF74"/>
      <c r="CRG74"/>
      <c r="CRH74"/>
      <c r="CRI74"/>
      <c r="CRJ74"/>
      <c r="CRK74"/>
      <c r="CRL74"/>
      <c r="CRM74"/>
      <c r="CRN74"/>
      <c r="CRO74"/>
      <c r="CRP74"/>
      <c r="CRQ74"/>
      <c r="CRR74"/>
      <c r="CRS74"/>
      <c r="CRT74"/>
      <c r="CRU74"/>
      <c r="CRV74"/>
      <c r="CRW74"/>
      <c r="CRX74"/>
      <c r="CRY74"/>
      <c r="CRZ74"/>
      <c r="CSA74"/>
      <c r="CSB74"/>
      <c r="CSC74"/>
      <c r="CSD74"/>
      <c r="CSE74"/>
      <c r="CSF74"/>
      <c r="CSG74"/>
      <c r="CSH74"/>
      <c r="CSI74"/>
      <c r="CSJ74"/>
      <c r="CSK74"/>
      <c r="CSL74"/>
      <c r="CSM74"/>
      <c r="CSN74"/>
      <c r="CSO74"/>
      <c r="CSP74"/>
      <c r="CSQ74"/>
      <c r="CSR74"/>
      <c r="CSS74"/>
      <c r="CST74"/>
      <c r="CSU74"/>
      <c r="CSV74"/>
      <c r="CSW74"/>
      <c r="CSX74"/>
      <c r="CSY74"/>
      <c r="CSZ74"/>
      <c r="CTA74"/>
      <c r="CTB74"/>
      <c r="CTC74"/>
      <c r="CTD74"/>
      <c r="CTE74"/>
      <c r="CTF74"/>
      <c r="CTG74"/>
      <c r="CTH74"/>
      <c r="CTI74"/>
      <c r="CTJ74"/>
      <c r="CTK74"/>
      <c r="CTL74"/>
      <c r="CTM74"/>
      <c r="CTN74"/>
      <c r="CTO74"/>
      <c r="CTP74"/>
      <c r="CTQ74"/>
      <c r="CTR74"/>
      <c r="CTS74"/>
      <c r="CTT74"/>
      <c r="CTU74"/>
      <c r="CTV74"/>
      <c r="CTW74"/>
      <c r="CTX74"/>
      <c r="CTY74"/>
      <c r="CTZ74"/>
      <c r="CUA74"/>
      <c r="CUB74"/>
      <c r="CUC74"/>
      <c r="CUD74"/>
      <c r="CUE74"/>
      <c r="CUF74"/>
      <c r="CUG74"/>
      <c r="CUH74"/>
      <c r="CUI74"/>
      <c r="CUJ74"/>
      <c r="CUK74"/>
      <c r="CUL74"/>
      <c r="CUM74"/>
      <c r="CUN74"/>
      <c r="CUO74"/>
      <c r="CUP74"/>
      <c r="CUQ74"/>
      <c r="CUR74"/>
      <c r="CUS74"/>
      <c r="CUT74"/>
      <c r="CUU74"/>
      <c r="CUV74"/>
      <c r="CUW74"/>
      <c r="CUX74"/>
      <c r="CUY74"/>
      <c r="CUZ74"/>
      <c r="CVA74"/>
      <c r="CVB74"/>
      <c r="CVC74"/>
      <c r="CVD74"/>
      <c r="CVE74"/>
      <c r="CVF74"/>
      <c r="CVG74"/>
      <c r="CVH74"/>
      <c r="CVI74"/>
      <c r="CVJ74"/>
      <c r="CVK74"/>
      <c r="CVL74"/>
      <c r="CVM74"/>
      <c r="CVN74"/>
      <c r="CVO74"/>
      <c r="CVP74"/>
      <c r="CVQ74"/>
      <c r="CVR74"/>
      <c r="CVS74"/>
      <c r="CVT74"/>
      <c r="CVU74"/>
      <c r="CVV74"/>
      <c r="CVW74"/>
      <c r="CVX74"/>
      <c r="CVY74"/>
      <c r="CVZ74"/>
      <c r="CWA74"/>
      <c r="CWB74"/>
      <c r="CWC74"/>
      <c r="CWD74"/>
      <c r="CWE74"/>
      <c r="CWF74"/>
      <c r="CWG74"/>
      <c r="CWH74"/>
      <c r="CWI74"/>
      <c r="CWJ74"/>
      <c r="CWK74"/>
      <c r="CWL74"/>
      <c r="CWM74"/>
      <c r="CWN74"/>
      <c r="CWO74"/>
      <c r="CWP74"/>
      <c r="CWQ74"/>
      <c r="CWR74"/>
      <c r="CWS74"/>
      <c r="CWT74"/>
      <c r="CWU74"/>
      <c r="CWV74"/>
      <c r="CWW74"/>
      <c r="CWX74"/>
      <c r="CWY74"/>
      <c r="CWZ74"/>
      <c r="CXA74"/>
      <c r="CXB74"/>
      <c r="CXC74"/>
      <c r="CXD74"/>
      <c r="CXE74"/>
      <c r="CXF74"/>
      <c r="CXG74"/>
      <c r="CXH74"/>
      <c r="CXI74"/>
      <c r="CXJ74"/>
      <c r="CXK74"/>
      <c r="CXL74"/>
      <c r="CXM74"/>
      <c r="CXN74"/>
      <c r="CXO74"/>
      <c r="CXP74"/>
      <c r="CXQ74"/>
      <c r="CXR74"/>
      <c r="CXS74"/>
      <c r="CXT74"/>
      <c r="CXU74"/>
      <c r="CXV74"/>
      <c r="CXW74"/>
      <c r="CXX74"/>
      <c r="CXY74"/>
      <c r="CXZ74"/>
      <c r="CYA74"/>
      <c r="CYB74"/>
      <c r="CYC74"/>
      <c r="CYD74"/>
      <c r="CYE74"/>
      <c r="CYF74"/>
      <c r="CYG74"/>
      <c r="CYH74"/>
      <c r="CYI74"/>
      <c r="CYJ74"/>
      <c r="CYK74"/>
      <c r="CYL74"/>
      <c r="CYM74"/>
      <c r="CYN74"/>
      <c r="CYO74"/>
      <c r="CYP74"/>
      <c r="CYQ74"/>
      <c r="CYR74"/>
      <c r="CYS74"/>
      <c r="CYT74"/>
      <c r="CYU74"/>
      <c r="CYV74"/>
      <c r="CYW74"/>
      <c r="CYX74"/>
      <c r="CYY74"/>
      <c r="CYZ74"/>
      <c r="CZA74"/>
      <c r="CZB74"/>
      <c r="CZC74"/>
      <c r="CZD74"/>
      <c r="CZE74"/>
      <c r="CZF74"/>
      <c r="CZG74"/>
      <c r="CZH74"/>
      <c r="CZI74"/>
      <c r="CZJ74"/>
      <c r="CZK74"/>
      <c r="CZL74"/>
      <c r="CZM74"/>
      <c r="CZN74"/>
      <c r="CZO74"/>
      <c r="CZP74"/>
      <c r="CZQ74"/>
      <c r="CZR74"/>
      <c r="CZS74"/>
      <c r="CZT74"/>
      <c r="CZU74"/>
      <c r="CZV74"/>
      <c r="CZW74"/>
      <c r="CZX74"/>
      <c r="CZY74"/>
      <c r="CZZ74"/>
      <c r="DAA74"/>
      <c r="DAB74"/>
      <c r="DAC74"/>
      <c r="DAD74"/>
      <c r="DAE74"/>
      <c r="DAF74"/>
      <c r="DAG74"/>
      <c r="DAH74"/>
      <c r="DAI74"/>
      <c r="DAJ74"/>
      <c r="DAK74"/>
      <c r="DAL74"/>
      <c r="DAM74"/>
      <c r="DAN74"/>
      <c r="DAO74"/>
      <c r="DAP74"/>
      <c r="DAQ74"/>
      <c r="DAR74"/>
      <c r="DAS74"/>
      <c r="DAT74"/>
      <c r="DAU74"/>
      <c r="DAV74"/>
      <c r="DAW74"/>
      <c r="DAX74"/>
      <c r="DAY74"/>
      <c r="DAZ74"/>
      <c r="DBA74"/>
      <c r="DBB74"/>
      <c r="DBC74"/>
      <c r="DBD74"/>
      <c r="DBE74"/>
      <c r="DBF74"/>
      <c r="DBG74"/>
      <c r="DBH74"/>
      <c r="DBI74"/>
      <c r="DBJ74"/>
      <c r="DBK74"/>
      <c r="DBL74"/>
      <c r="DBM74"/>
      <c r="DBN74"/>
      <c r="DBO74"/>
      <c r="DBP74"/>
      <c r="DBQ74"/>
      <c r="DBR74"/>
      <c r="DBS74"/>
      <c r="DBT74"/>
      <c r="DBU74"/>
      <c r="DBV74"/>
      <c r="DBW74"/>
      <c r="DBX74"/>
      <c r="DBY74"/>
      <c r="DBZ74"/>
      <c r="DCA74"/>
      <c r="DCB74"/>
      <c r="DCC74"/>
      <c r="DCD74"/>
      <c r="DCE74"/>
      <c r="DCF74"/>
      <c r="DCG74"/>
      <c r="DCH74"/>
      <c r="DCI74"/>
      <c r="DCJ74"/>
      <c r="DCK74"/>
      <c r="DCL74"/>
      <c r="DCM74"/>
      <c r="DCN74"/>
      <c r="DCO74"/>
      <c r="DCP74"/>
      <c r="DCQ74"/>
      <c r="DCR74"/>
      <c r="DCS74"/>
      <c r="DCT74"/>
      <c r="DCU74"/>
      <c r="DCV74"/>
      <c r="DCW74"/>
      <c r="DCX74"/>
      <c r="DCY74"/>
      <c r="DCZ74"/>
      <c r="DDA74"/>
      <c r="DDB74"/>
      <c r="DDC74"/>
      <c r="DDD74"/>
      <c r="DDE74"/>
      <c r="DDF74"/>
      <c r="DDG74"/>
      <c r="DDH74"/>
      <c r="DDI74"/>
      <c r="DDJ74"/>
      <c r="DDK74"/>
      <c r="DDL74"/>
      <c r="DDM74"/>
      <c r="DDN74"/>
      <c r="DDO74"/>
      <c r="DDP74"/>
      <c r="DDQ74"/>
      <c r="DDR74"/>
      <c r="DDS74"/>
      <c r="DDT74"/>
      <c r="DDU74"/>
      <c r="DDV74"/>
      <c r="DDW74"/>
      <c r="DDX74"/>
      <c r="DDY74"/>
      <c r="DDZ74"/>
      <c r="DEA74"/>
      <c r="DEB74"/>
      <c r="DEC74"/>
      <c r="DED74"/>
      <c r="DEE74"/>
      <c r="DEF74"/>
      <c r="DEG74"/>
      <c r="DEH74"/>
      <c r="DEI74"/>
      <c r="DEJ74"/>
      <c r="DEK74"/>
      <c r="DEL74"/>
      <c r="DEM74"/>
      <c r="DEN74"/>
      <c r="DEO74"/>
      <c r="DEP74"/>
      <c r="DEQ74"/>
      <c r="DER74"/>
      <c r="DES74"/>
      <c r="DET74"/>
      <c r="DEU74"/>
      <c r="DEV74"/>
      <c r="DEW74"/>
      <c r="DEX74"/>
      <c r="DEY74"/>
      <c r="DEZ74"/>
      <c r="DFA74"/>
      <c r="DFB74"/>
      <c r="DFC74"/>
      <c r="DFD74"/>
      <c r="DFE74"/>
      <c r="DFF74"/>
      <c r="DFG74"/>
      <c r="DFH74"/>
      <c r="DFI74"/>
      <c r="DFJ74"/>
      <c r="DFK74"/>
      <c r="DFL74"/>
      <c r="DFM74"/>
      <c r="DFN74"/>
      <c r="DFO74"/>
      <c r="DFP74"/>
      <c r="DFQ74"/>
      <c r="DFR74"/>
      <c r="DFS74"/>
      <c r="DFT74"/>
      <c r="DFU74"/>
      <c r="DFV74"/>
      <c r="DFW74"/>
      <c r="DFX74"/>
      <c r="DFY74"/>
      <c r="DFZ74"/>
      <c r="DGA74"/>
      <c r="DGB74"/>
      <c r="DGC74"/>
      <c r="DGD74"/>
      <c r="DGE74"/>
      <c r="DGF74"/>
      <c r="DGG74"/>
      <c r="DGH74"/>
      <c r="DGI74"/>
      <c r="DGJ74"/>
      <c r="DGK74"/>
      <c r="DGL74"/>
      <c r="DGM74"/>
      <c r="DGN74"/>
      <c r="DGO74"/>
      <c r="DGP74"/>
      <c r="DGQ74"/>
      <c r="DGR74"/>
      <c r="DGS74"/>
      <c r="DGT74"/>
      <c r="DGU74"/>
      <c r="DGV74"/>
      <c r="DGW74"/>
      <c r="DGX74"/>
      <c r="DGY74"/>
      <c r="DGZ74"/>
      <c r="DHA74"/>
      <c r="DHB74"/>
      <c r="DHC74"/>
      <c r="DHD74"/>
      <c r="DHE74"/>
      <c r="DHF74"/>
      <c r="DHG74"/>
      <c r="DHH74"/>
      <c r="DHI74"/>
      <c r="DHJ74"/>
      <c r="DHK74"/>
      <c r="DHL74"/>
      <c r="DHM74"/>
      <c r="DHN74"/>
      <c r="DHO74"/>
      <c r="DHP74"/>
      <c r="DHQ74"/>
      <c r="DHR74"/>
      <c r="DHS74"/>
      <c r="DHT74"/>
      <c r="DHU74"/>
      <c r="DHV74"/>
      <c r="DHW74"/>
      <c r="DHX74"/>
      <c r="DHY74"/>
      <c r="DHZ74"/>
      <c r="DIA74"/>
      <c r="DIB74"/>
      <c r="DIC74"/>
      <c r="DID74"/>
      <c r="DIE74"/>
      <c r="DIF74"/>
      <c r="DIG74"/>
      <c r="DIH74"/>
      <c r="DII74"/>
      <c r="DIJ74"/>
      <c r="DIK74"/>
      <c r="DIL74"/>
      <c r="DIM74"/>
      <c r="DIN74"/>
      <c r="DIO74"/>
      <c r="DIP74"/>
      <c r="DIQ74"/>
      <c r="DIR74"/>
      <c r="DIS74"/>
      <c r="DIT74"/>
      <c r="DIU74"/>
      <c r="DIV74"/>
      <c r="DIW74"/>
      <c r="DIX74"/>
      <c r="DIY74"/>
      <c r="DIZ74"/>
      <c r="DJA74"/>
      <c r="DJB74"/>
      <c r="DJC74"/>
      <c r="DJD74"/>
      <c r="DJE74"/>
      <c r="DJF74"/>
      <c r="DJG74"/>
      <c r="DJH74"/>
      <c r="DJI74"/>
      <c r="DJJ74"/>
      <c r="DJK74"/>
      <c r="DJL74"/>
      <c r="DJM74"/>
      <c r="DJN74"/>
      <c r="DJO74"/>
      <c r="DJP74"/>
      <c r="DJQ74"/>
      <c r="DJR74"/>
      <c r="DJS74"/>
      <c r="DJT74"/>
      <c r="DJU74"/>
      <c r="DJV74"/>
      <c r="DJW74"/>
      <c r="DJX74"/>
      <c r="DJY74"/>
      <c r="DJZ74"/>
      <c r="DKA74"/>
      <c r="DKB74"/>
      <c r="DKC74"/>
      <c r="DKD74"/>
      <c r="DKE74"/>
      <c r="DKF74"/>
      <c r="DKG74"/>
      <c r="DKH74"/>
      <c r="DKI74"/>
      <c r="DKJ74"/>
      <c r="DKK74"/>
      <c r="DKL74"/>
      <c r="DKM74"/>
      <c r="DKN74"/>
      <c r="DKO74"/>
      <c r="DKP74"/>
      <c r="DKQ74"/>
      <c r="DKR74"/>
      <c r="DKS74"/>
      <c r="DKT74"/>
      <c r="DKU74"/>
      <c r="DKV74"/>
      <c r="DKW74"/>
      <c r="DKX74"/>
      <c r="DKY74"/>
      <c r="DKZ74"/>
      <c r="DLA74"/>
      <c r="DLB74"/>
      <c r="DLC74"/>
      <c r="DLD74"/>
      <c r="DLE74"/>
      <c r="DLF74"/>
      <c r="DLG74"/>
      <c r="DLH74"/>
      <c r="DLI74"/>
      <c r="DLJ74"/>
      <c r="DLK74"/>
      <c r="DLL74"/>
      <c r="DLM74"/>
      <c r="DLN74"/>
      <c r="DLO74"/>
      <c r="DLP74"/>
      <c r="DLQ74"/>
      <c r="DLR74"/>
      <c r="DLS74"/>
      <c r="DLT74"/>
      <c r="DLU74"/>
      <c r="DLV74"/>
      <c r="DLW74"/>
      <c r="DLX74"/>
      <c r="DLY74"/>
      <c r="DLZ74"/>
      <c r="DMA74"/>
      <c r="DMB74"/>
      <c r="DMC74"/>
      <c r="DMD74"/>
      <c r="DME74"/>
      <c r="DMF74"/>
      <c r="DMG74"/>
      <c r="DMH74"/>
      <c r="DMI74"/>
      <c r="DMJ74"/>
      <c r="DMK74"/>
      <c r="DML74"/>
      <c r="DMM74"/>
      <c r="DMN74"/>
      <c r="DMO74"/>
      <c r="DMP74"/>
      <c r="DMQ74"/>
      <c r="DMR74"/>
      <c r="DMS74"/>
      <c r="DMT74"/>
      <c r="DMU74"/>
      <c r="DMV74"/>
      <c r="DMW74"/>
      <c r="DMX74"/>
      <c r="DMY74"/>
      <c r="DMZ74"/>
      <c r="DNA74"/>
      <c r="DNB74"/>
      <c r="DNC74"/>
      <c r="DND74"/>
      <c r="DNE74"/>
      <c r="DNF74"/>
      <c r="DNG74"/>
      <c r="DNH74"/>
      <c r="DNI74"/>
      <c r="DNJ74"/>
      <c r="DNK74"/>
      <c r="DNL74"/>
      <c r="DNM74"/>
      <c r="DNN74"/>
      <c r="DNO74"/>
      <c r="DNP74"/>
      <c r="DNQ74"/>
      <c r="DNR74"/>
      <c r="DNS74"/>
      <c r="DNT74"/>
      <c r="DNU74"/>
      <c r="DNV74"/>
      <c r="DNW74"/>
      <c r="DNX74"/>
      <c r="DNY74"/>
      <c r="DNZ74"/>
      <c r="DOA74"/>
      <c r="DOB74"/>
      <c r="DOC74"/>
      <c r="DOD74"/>
      <c r="DOE74"/>
      <c r="DOF74"/>
      <c r="DOG74"/>
      <c r="DOH74"/>
      <c r="DOI74"/>
      <c r="DOJ74"/>
      <c r="DOK74"/>
      <c r="DOL74"/>
      <c r="DOM74"/>
      <c r="DON74"/>
      <c r="DOO74"/>
      <c r="DOP74"/>
      <c r="DOQ74"/>
      <c r="DOR74"/>
      <c r="DOS74"/>
      <c r="DOT74"/>
      <c r="DOU74"/>
      <c r="DOV74"/>
      <c r="DOW74"/>
      <c r="DOX74"/>
      <c r="DOY74"/>
      <c r="DOZ74"/>
      <c r="DPA74"/>
      <c r="DPB74"/>
      <c r="DPC74"/>
      <c r="DPD74"/>
      <c r="DPE74"/>
      <c r="DPF74"/>
      <c r="DPG74"/>
      <c r="DPH74"/>
      <c r="DPI74"/>
      <c r="DPJ74"/>
      <c r="DPK74"/>
      <c r="DPL74"/>
      <c r="DPM74"/>
      <c r="DPN74"/>
      <c r="DPO74"/>
      <c r="DPP74"/>
      <c r="DPQ74"/>
      <c r="DPR74"/>
      <c r="DPS74"/>
      <c r="DPT74"/>
      <c r="DPU74"/>
      <c r="DPV74"/>
      <c r="DPW74"/>
      <c r="DPX74"/>
      <c r="DPY74"/>
      <c r="DPZ74"/>
      <c r="DQA74"/>
      <c r="DQB74"/>
      <c r="DQC74"/>
      <c r="DQD74"/>
      <c r="DQE74"/>
      <c r="DQF74"/>
      <c r="DQG74"/>
      <c r="DQH74"/>
      <c r="DQI74"/>
      <c r="DQJ74"/>
      <c r="DQK74"/>
      <c r="DQL74"/>
      <c r="DQM74"/>
      <c r="DQN74"/>
      <c r="DQO74"/>
      <c r="DQP74"/>
      <c r="DQQ74"/>
      <c r="DQR74"/>
      <c r="DQS74"/>
      <c r="DQT74"/>
      <c r="DQU74"/>
      <c r="DQV74"/>
      <c r="DQW74"/>
      <c r="DQX74"/>
      <c r="DQY74"/>
      <c r="DQZ74"/>
      <c r="DRA74"/>
      <c r="DRB74"/>
      <c r="DRC74"/>
      <c r="DRD74"/>
      <c r="DRE74"/>
      <c r="DRF74"/>
      <c r="DRG74"/>
      <c r="DRH74"/>
      <c r="DRI74"/>
      <c r="DRJ74"/>
      <c r="DRK74"/>
      <c r="DRL74"/>
      <c r="DRM74"/>
      <c r="DRN74"/>
      <c r="DRO74"/>
      <c r="DRP74"/>
      <c r="DRQ74"/>
      <c r="DRR74"/>
      <c r="DRS74"/>
      <c r="DRT74"/>
      <c r="DRU74"/>
      <c r="DRV74"/>
      <c r="DRW74"/>
      <c r="DRX74"/>
      <c r="DRY74"/>
      <c r="DRZ74"/>
      <c r="DSA74"/>
      <c r="DSB74"/>
      <c r="DSC74"/>
      <c r="DSD74"/>
      <c r="DSE74"/>
      <c r="DSF74"/>
      <c r="DSG74"/>
      <c r="DSH74"/>
      <c r="DSI74"/>
      <c r="DSJ74"/>
      <c r="DSK74"/>
      <c r="DSL74"/>
      <c r="DSM74"/>
      <c r="DSN74"/>
      <c r="DSO74"/>
      <c r="DSP74"/>
      <c r="DSQ74"/>
      <c r="DSR74"/>
      <c r="DSS74"/>
      <c r="DST74"/>
      <c r="DSU74"/>
      <c r="DSV74"/>
      <c r="DSW74"/>
      <c r="DSX74"/>
      <c r="DSY74"/>
      <c r="DSZ74"/>
      <c r="DTA74"/>
      <c r="DTB74"/>
      <c r="DTC74"/>
      <c r="DTD74"/>
      <c r="DTE74"/>
      <c r="DTF74"/>
      <c r="DTG74"/>
      <c r="DTH74"/>
      <c r="DTI74"/>
      <c r="DTJ74"/>
      <c r="DTK74"/>
      <c r="DTL74"/>
      <c r="DTM74"/>
      <c r="DTN74"/>
      <c r="DTO74"/>
      <c r="DTP74"/>
      <c r="DTQ74"/>
      <c r="DTR74"/>
      <c r="DTS74"/>
      <c r="DTT74"/>
      <c r="DTU74"/>
      <c r="DTV74"/>
      <c r="DTW74"/>
      <c r="DTX74"/>
      <c r="DTY74"/>
      <c r="DTZ74"/>
      <c r="DUA74"/>
      <c r="DUB74"/>
      <c r="DUC74"/>
      <c r="DUD74"/>
      <c r="DUE74"/>
      <c r="DUF74"/>
      <c r="DUG74"/>
      <c r="DUH74"/>
      <c r="DUI74"/>
      <c r="DUJ74"/>
      <c r="DUK74"/>
      <c r="DUL74"/>
      <c r="DUM74"/>
      <c r="DUN74"/>
      <c r="DUO74"/>
      <c r="DUP74"/>
      <c r="DUQ74"/>
      <c r="DUR74"/>
      <c r="DUS74"/>
      <c r="DUT74"/>
      <c r="DUU74"/>
      <c r="DUV74"/>
      <c r="DUW74"/>
      <c r="DUX74"/>
      <c r="DUY74"/>
      <c r="DUZ74"/>
      <c r="DVA74"/>
      <c r="DVB74"/>
      <c r="DVC74"/>
      <c r="DVD74"/>
      <c r="DVE74"/>
      <c r="DVF74"/>
      <c r="DVG74"/>
      <c r="DVH74"/>
      <c r="DVI74"/>
      <c r="DVJ74"/>
      <c r="DVK74"/>
      <c r="DVL74"/>
      <c r="DVM74"/>
      <c r="DVN74"/>
      <c r="DVO74"/>
      <c r="DVP74"/>
      <c r="DVQ74"/>
      <c r="DVR74"/>
      <c r="DVS74"/>
      <c r="DVT74"/>
      <c r="DVU74"/>
      <c r="DVV74"/>
      <c r="DVW74"/>
      <c r="DVX74"/>
      <c r="DVY74"/>
      <c r="DVZ74"/>
      <c r="DWA74"/>
      <c r="DWB74"/>
      <c r="DWC74"/>
      <c r="DWD74"/>
      <c r="DWE74"/>
      <c r="DWF74"/>
      <c r="DWG74"/>
      <c r="DWH74"/>
      <c r="DWI74"/>
      <c r="DWJ74"/>
      <c r="DWK74"/>
      <c r="DWL74"/>
      <c r="DWM74"/>
      <c r="DWN74"/>
      <c r="DWO74"/>
      <c r="DWP74"/>
      <c r="DWQ74"/>
      <c r="DWR74"/>
      <c r="DWS74"/>
      <c r="DWT74"/>
      <c r="DWU74"/>
      <c r="DWV74"/>
      <c r="DWW74"/>
      <c r="DWX74"/>
      <c r="DWY74"/>
      <c r="DWZ74"/>
      <c r="DXA74"/>
      <c r="DXB74"/>
      <c r="DXC74"/>
      <c r="DXD74"/>
      <c r="DXE74"/>
      <c r="DXF74"/>
      <c r="DXG74"/>
      <c r="DXH74"/>
      <c r="DXI74"/>
      <c r="DXJ74"/>
      <c r="DXK74"/>
      <c r="DXL74"/>
      <c r="DXM74"/>
      <c r="DXN74"/>
      <c r="DXO74"/>
      <c r="DXP74"/>
      <c r="DXQ74"/>
      <c r="DXR74"/>
      <c r="DXS74"/>
      <c r="DXT74"/>
      <c r="DXU74"/>
      <c r="DXV74"/>
      <c r="DXW74"/>
      <c r="DXX74"/>
      <c r="DXY74"/>
      <c r="DXZ74"/>
      <c r="DYA74"/>
      <c r="DYB74"/>
      <c r="DYC74"/>
      <c r="DYD74"/>
      <c r="DYE74"/>
      <c r="DYF74"/>
      <c r="DYG74"/>
      <c r="DYH74"/>
      <c r="DYI74"/>
      <c r="DYJ74"/>
      <c r="DYK74"/>
      <c r="DYL74"/>
      <c r="DYM74"/>
      <c r="DYN74"/>
      <c r="DYO74"/>
      <c r="DYP74"/>
      <c r="DYQ74"/>
      <c r="DYR74"/>
      <c r="DYS74"/>
      <c r="DYT74"/>
      <c r="DYU74"/>
      <c r="DYV74"/>
      <c r="DYW74"/>
      <c r="DYX74"/>
      <c r="DYY74"/>
      <c r="DYZ74"/>
      <c r="DZA74"/>
      <c r="DZB74"/>
      <c r="DZC74"/>
      <c r="DZD74"/>
      <c r="DZE74"/>
      <c r="DZF74"/>
      <c r="DZG74"/>
      <c r="DZH74"/>
      <c r="DZI74"/>
      <c r="DZJ74"/>
      <c r="DZK74"/>
      <c r="DZL74"/>
      <c r="DZM74"/>
      <c r="DZN74"/>
      <c r="DZO74"/>
      <c r="DZP74"/>
      <c r="DZQ74"/>
      <c r="DZR74"/>
      <c r="DZS74"/>
      <c r="DZT74"/>
      <c r="DZU74"/>
      <c r="DZV74"/>
      <c r="DZW74"/>
      <c r="DZX74"/>
      <c r="DZY74"/>
      <c r="DZZ74"/>
      <c r="EAA74"/>
      <c r="EAB74"/>
      <c r="EAC74"/>
      <c r="EAD74"/>
      <c r="EAE74"/>
      <c r="EAF74"/>
      <c r="EAG74"/>
      <c r="EAH74"/>
      <c r="EAI74"/>
      <c r="EAJ74"/>
      <c r="EAK74"/>
      <c r="EAL74"/>
      <c r="EAM74"/>
      <c r="EAN74"/>
      <c r="EAO74"/>
      <c r="EAP74"/>
      <c r="EAQ74"/>
      <c r="EAR74"/>
      <c r="EAS74"/>
      <c r="EAT74"/>
      <c r="EAU74"/>
      <c r="EAV74"/>
      <c r="EAW74"/>
      <c r="EAX74"/>
      <c r="EAY74"/>
      <c r="EAZ74"/>
      <c r="EBA74"/>
      <c r="EBB74"/>
      <c r="EBC74"/>
      <c r="EBD74"/>
      <c r="EBE74"/>
      <c r="EBF74"/>
      <c r="EBG74"/>
      <c r="EBH74"/>
      <c r="EBI74"/>
      <c r="EBJ74"/>
      <c r="EBK74"/>
      <c r="EBL74"/>
      <c r="EBM74"/>
      <c r="EBN74"/>
      <c r="EBO74"/>
      <c r="EBP74"/>
      <c r="EBQ74"/>
      <c r="EBR74"/>
      <c r="EBS74"/>
      <c r="EBT74"/>
      <c r="EBU74"/>
      <c r="EBV74"/>
      <c r="EBW74"/>
      <c r="EBX74"/>
      <c r="EBY74"/>
      <c r="EBZ74"/>
      <c r="ECA74"/>
      <c r="ECB74"/>
      <c r="ECC74"/>
      <c r="ECD74"/>
      <c r="ECE74"/>
      <c r="ECF74"/>
      <c r="ECG74"/>
      <c r="ECH74"/>
      <c r="ECI74"/>
      <c r="ECJ74"/>
      <c r="ECK74"/>
      <c r="ECL74"/>
      <c r="ECM74"/>
      <c r="ECN74"/>
      <c r="ECO74"/>
      <c r="ECP74"/>
      <c r="ECQ74"/>
      <c r="ECR74"/>
      <c r="ECS74"/>
      <c r="ECT74"/>
      <c r="ECU74"/>
      <c r="ECV74"/>
      <c r="ECW74"/>
      <c r="ECX74"/>
      <c r="ECY74"/>
      <c r="ECZ74"/>
      <c r="EDA74"/>
      <c r="EDB74"/>
      <c r="EDC74"/>
      <c r="EDD74"/>
      <c r="EDE74"/>
      <c r="EDF74"/>
      <c r="EDG74"/>
      <c r="EDH74"/>
      <c r="EDI74"/>
      <c r="EDJ74"/>
      <c r="EDK74"/>
      <c r="EDL74"/>
      <c r="EDM74"/>
      <c r="EDN74"/>
      <c r="EDO74"/>
      <c r="EDP74"/>
      <c r="EDQ74"/>
      <c r="EDR74"/>
      <c r="EDS74"/>
      <c r="EDT74"/>
      <c r="EDU74"/>
      <c r="EDV74"/>
      <c r="EDW74"/>
      <c r="EDX74"/>
      <c r="EDY74"/>
      <c r="EDZ74"/>
      <c r="EEA74"/>
      <c r="EEB74"/>
      <c r="EEC74"/>
      <c r="EED74"/>
      <c r="EEE74"/>
      <c r="EEF74"/>
      <c r="EEG74"/>
      <c r="EEH74"/>
      <c r="EEI74"/>
      <c r="EEJ74"/>
      <c r="EEK74"/>
      <c r="EEL74"/>
      <c r="EEM74"/>
      <c r="EEN74"/>
      <c r="EEO74"/>
      <c r="EEP74"/>
      <c r="EEQ74"/>
      <c r="EER74"/>
      <c r="EES74"/>
      <c r="EET74"/>
      <c r="EEU74"/>
      <c r="EEV74"/>
      <c r="EEW74"/>
      <c r="EEX74"/>
      <c r="EEY74"/>
      <c r="EEZ74"/>
      <c r="EFA74"/>
      <c r="EFB74"/>
      <c r="EFC74"/>
      <c r="EFD74"/>
      <c r="EFE74"/>
      <c r="EFF74"/>
      <c r="EFG74"/>
      <c r="EFH74"/>
      <c r="EFI74"/>
      <c r="EFJ74"/>
      <c r="EFK74"/>
      <c r="EFL74"/>
      <c r="EFM74"/>
      <c r="EFN74"/>
      <c r="EFO74"/>
      <c r="EFP74"/>
      <c r="EFQ74"/>
      <c r="EFR74"/>
      <c r="EFS74"/>
      <c r="EFT74"/>
      <c r="EFU74"/>
      <c r="EFV74"/>
      <c r="EFW74"/>
      <c r="EFX74"/>
      <c r="EFY74"/>
      <c r="EFZ74"/>
      <c r="EGA74"/>
      <c r="EGB74"/>
      <c r="EGC74"/>
      <c r="EGD74"/>
      <c r="EGE74"/>
      <c r="EGF74"/>
      <c r="EGG74"/>
      <c r="EGH74"/>
      <c r="EGI74"/>
      <c r="EGJ74"/>
      <c r="EGK74"/>
      <c r="EGL74"/>
      <c r="EGM74"/>
      <c r="EGN74"/>
      <c r="EGO74"/>
      <c r="EGP74"/>
      <c r="EGQ74"/>
      <c r="EGR74"/>
      <c r="EGS74"/>
      <c r="EGT74"/>
      <c r="EGU74"/>
      <c r="EGV74"/>
      <c r="EGW74"/>
      <c r="EGX74"/>
      <c r="EGY74"/>
      <c r="EGZ74"/>
      <c r="EHA74"/>
      <c r="EHB74"/>
      <c r="EHC74"/>
      <c r="EHD74"/>
      <c r="EHE74"/>
      <c r="EHF74"/>
      <c r="EHG74"/>
      <c r="EHH74"/>
      <c r="EHI74"/>
      <c r="EHJ74"/>
      <c r="EHK74"/>
      <c r="EHL74"/>
      <c r="EHM74"/>
      <c r="EHN74"/>
      <c r="EHO74"/>
      <c r="EHP74"/>
      <c r="EHQ74"/>
      <c r="EHR74"/>
      <c r="EHS74"/>
      <c r="EHT74"/>
      <c r="EHU74"/>
      <c r="EHV74"/>
      <c r="EHW74"/>
      <c r="EHX74"/>
      <c r="EHY74"/>
      <c r="EHZ74"/>
      <c r="EIA74"/>
      <c r="EIB74"/>
      <c r="EIC74"/>
      <c r="EID74"/>
      <c r="EIE74"/>
      <c r="EIF74"/>
      <c r="EIG74"/>
      <c r="EIH74"/>
      <c r="EII74"/>
      <c r="EIJ74"/>
      <c r="EIK74"/>
      <c r="EIL74"/>
      <c r="EIM74"/>
      <c r="EIN74"/>
      <c r="EIO74"/>
      <c r="EIP74"/>
      <c r="EIQ74"/>
      <c r="EIR74"/>
      <c r="EIS74"/>
      <c r="EIT74"/>
      <c r="EIU74"/>
      <c r="EIV74"/>
      <c r="EIW74"/>
      <c r="EIX74"/>
      <c r="EIY74"/>
      <c r="EIZ74"/>
      <c r="EJA74"/>
      <c r="EJB74"/>
      <c r="EJC74"/>
      <c r="EJD74"/>
      <c r="EJE74"/>
      <c r="EJF74"/>
      <c r="EJG74"/>
      <c r="EJH74"/>
      <c r="EJI74"/>
      <c r="EJJ74"/>
      <c r="EJK74"/>
      <c r="EJL74"/>
      <c r="EJM74"/>
      <c r="EJN74"/>
      <c r="EJO74"/>
      <c r="EJP74"/>
      <c r="EJQ74"/>
      <c r="EJR74"/>
      <c r="EJS74"/>
      <c r="EJT74"/>
      <c r="EJU74"/>
      <c r="EJV74"/>
      <c r="EJW74"/>
      <c r="EJX74"/>
      <c r="EJY74"/>
      <c r="EJZ74"/>
      <c r="EKA74"/>
      <c r="EKB74"/>
      <c r="EKC74"/>
      <c r="EKD74"/>
      <c r="EKE74"/>
      <c r="EKF74"/>
      <c r="EKG74"/>
      <c r="EKH74"/>
      <c r="EKI74"/>
      <c r="EKJ74"/>
      <c r="EKK74"/>
      <c r="EKL74"/>
      <c r="EKM74"/>
      <c r="EKN74"/>
      <c r="EKO74"/>
      <c r="EKP74"/>
      <c r="EKQ74"/>
      <c r="EKR74"/>
      <c r="EKS74"/>
      <c r="EKT74"/>
      <c r="EKU74"/>
      <c r="EKV74"/>
      <c r="EKW74"/>
      <c r="EKX74"/>
      <c r="EKY74"/>
      <c r="EKZ74"/>
      <c r="ELA74"/>
      <c r="ELB74"/>
      <c r="ELC74"/>
      <c r="ELD74"/>
      <c r="ELE74"/>
      <c r="ELF74"/>
      <c r="ELG74"/>
      <c r="ELH74"/>
      <c r="ELI74"/>
      <c r="ELJ74"/>
      <c r="ELK74"/>
      <c r="ELL74"/>
      <c r="ELM74"/>
      <c r="ELN74"/>
      <c r="ELO74"/>
      <c r="ELP74"/>
      <c r="ELQ74"/>
      <c r="ELR74"/>
      <c r="ELS74"/>
      <c r="ELT74"/>
      <c r="ELU74"/>
      <c r="ELV74"/>
      <c r="ELW74"/>
      <c r="ELX74"/>
      <c r="ELY74"/>
      <c r="ELZ74"/>
      <c r="EMA74"/>
      <c r="EMB74"/>
      <c r="EMC74"/>
      <c r="EMD74"/>
      <c r="EME74"/>
      <c r="EMF74"/>
      <c r="EMG74"/>
      <c r="EMH74"/>
      <c r="EMI74"/>
      <c r="EMJ74"/>
      <c r="EMK74"/>
      <c r="EML74"/>
      <c r="EMM74"/>
      <c r="EMN74"/>
      <c r="EMO74"/>
      <c r="EMP74"/>
      <c r="EMQ74"/>
      <c r="EMR74"/>
      <c r="EMS74"/>
      <c r="EMT74"/>
      <c r="EMU74"/>
      <c r="EMV74"/>
      <c r="EMW74"/>
      <c r="EMX74"/>
      <c r="EMY74"/>
      <c r="EMZ74"/>
      <c r="ENA74"/>
      <c r="ENB74"/>
      <c r="ENC74"/>
      <c r="END74"/>
      <c r="ENE74"/>
      <c r="ENF74"/>
      <c r="ENG74"/>
      <c r="ENH74"/>
      <c r="ENI74"/>
      <c r="ENJ74"/>
      <c r="ENK74"/>
      <c r="ENL74"/>
      <c r="ENM74"/>
      <c r="ENN74"/>
      <c r="ENO74"/>
      <c r="ENP74"/>
      <c r="ENQ74"/>
      <c r="ENR74"/>
      <c r="ENS74"/>
      <c r="ENT74"/>
      <c r="ENU74"/>
      <c r="ENV74"/>
      <c r="ENW74"/>
      <c r="ENX74"/>
      <c r="ENY74"/>
      <c r="ENZ74"/>
      <c r="EOA74"/>
      <c r="EOB74"/>
      <c r="EOC74"/>
      <c r="EOD74"/>
      <c r="EOE74"/>
      <c r="EOF74"/>
      <c r="EOG74"/>
      <c r="EOH74"/>
      <c r="EOI74"/>
      <c r="EOJ74"/>
      <c r="EOK74"/>
      <c r="EOL74"/>
      <c r="EOM74"/>
      <c r="EON74"/>
      <c r="EOO74"/>
      <c r="EOP74"/>
      <c r="EOQ74"/>
      <c r="EOR74"/>
      <c r="EOS74"/>
      <c r="EOT74"/>
      <c r="EOU74"/>
      <c r="EOV74"/>
      <c r="EOW74"/>
      <c r="EOX74"/>
      <c r="EOY74"/>
      <c r="EOZ74"/>
      <c r="EPA74"/>
      <c r="EPB74"/>
      <c r="EPC74"/>
      <c r="EPD74"/>
      <c r="EPE74"/>
      <c r="EPF74"/>
      <c r="EPG74"/>
      <c r="EPH74"/>
      <c r="EPI74"/>
      <c r="EPJ74"/>
      <c r="EPK74"/>
      <c r="EPL74"/>
      <c r="EPM74"/>
      <c r="EPN74"/>
      <c r="EPO74"/>
      <c r="EPP74"/>
      <c r="EPQ74"/>
      <c r="EPR74"/>
      <c r="EPS74"/>
      <c r="EPT74"/>
      <c r="EPU74"/>
      <c r="EPV74"/>
      <c r="EPW74"/>
      <c r="EPX74"/>
      <c r="EPY74"/>
      <c r="EPZ74"/>
      <c r="EQA74"/>
      <c r="EQB74"/>
      <c r="EQC74"/>
      <c r="EQD74"/>
      <c r="EQE74"/>
      <c r="EQF74"/>
      <c r="EQG74"/>
      <c r="EQH74"/>
      <c r="EQI74"/>
      <c r="EQJ74"/>
      <c r="EQK74"/>
      <c r="EQL74"/>
      <c r="EQM74"/>
      <c r="EQN74"/>
      <c r="EQO74"/>
      <c r="EQP74"/>
      <c r="EQQ74"/>
      <c r="EQR74"/>
      <c r="EQS74"/>
      <c r="EQT74"/>
      <c r="EQU74"/>
      <c r="EQV74"/>
      <c r="EQW74"/>
      <c r="EQX74"/>
      <c r="EQY74"/>
      <c r="EQZ74"/>
      <c r="ERA74"/>
      <c r="ERB74"/>
      <c r="ERC74"/>
      <c r="ERD74"/>
      <c r="ERE74"/>
      <c r="ERF74"/>
      <c r="ERG74"/>
      <c r="ERH74"/>
      <c r="ERI74"/>
      <c r="ERJ74"/>
      <c r="ERK74"/>
      <c r="ERL74"/>
      <c r="ERM74"/>
      <c r="ERN74"/>
      <c r="ERO74"/>
      <c r="ERP74"/>
      <c r="ERQ74"/>
      <c r="ERR74"/>
      <c r="ERS74"/>
      <c r="ERT74"/>
      <c r="ERU74"/>
      <c r="ERV74"/>
      <c r="ERW74"/>
      <c r="ERX74"/>
      <c r="ERY74"/>
      <c r="ERZ74"/>
      <c r="ESA74"/>
      <c r="ESB74"/>
      <c r="ESC74"/>
      <c r="ESD74"/>
      <c r="ESE74"/>
      <c r="ESF74"/>
      <c r="ESG74"/>
      <c r="ESH74"/>
      <c r="ESI74"/>
      <c r="ESJ74"/>
      <c r="ESK74"/>
      <c r="ESL74"/>
      <c r="ESM74"/>
      <c r="ESN74"/>
      <c r="ESO74"/>
      <c r="ESP74"/>
      <c r="ESQ74"/>
      <c r="ESR74"/>
      <c r="ESS74"/>
      <c r="EST74"/>
      <c r="ESU74"/>
      <c r="ESV74"/>
      <c r="ESW74"/>
      <c r="ESX74"/>
      <c r="ESY74"/>
      <c r="ESZ74"/>
      <c r="ETA74"/>
      <c r="ETB74"/>
      <c r="ETC74"/>
      <c r="ETD74"/>
      <c r="ETE74"/>
      <c r="ETF74"/>
      <c r="ETG74"/>
      <c r="ETH74"/>
      <c r="ETI74"/>
      <c r="ETJ74"/>
      <c r="ETK74"/>
      <c r="ETL74"/>
      <c r="ETM74"/>
      <c r="ETN74"/>
      <c r="ETO74"/>
      <c r="ETP74"/>
      <c r="ETQ74"/>
      <c r="ETR74"/>
      <c r="ETS74"/>
      <c r="ETT74"/>
      <c r="ETU74"/>
      <c r="ETV74"/>
      <c r="ETW74"/>
      <c r="ETX74"/>
      <c r="ETY74"/>
      <c r="ETZ74"/>
      <c r="EUA74"/>
      <c r="EUB74"/>
      <c r="EUC74"/>
      <c r="EUD74"/>
      <c r="EUE74"/>
      <c r="EUF74"/>
      <c r="EUG74"/>
      <c r="EUH74"/>
      <c r="EUI74"/>
      <c r="EUJ74"/>
      <c r="EUK74"/>
      <c r="EUL74"/>
      <c r="EUM74"/>
      <c r="EUN74"/>
      <c r="EUO74"/>
      <c r="EUP74"/>
      <c r="EUQ74"/>
      <c r="EUR74"/>
      <c r="EUS74"/>
      <c r="EUT74"/>
      <c r="EUU74"/>
      <c r="EUV74"/>
      <c r="EUW74"/>
      <c r="EUX74"/>
      <c r="EUY74"/>
      <c r="EUZ74"/>
      <c r="EVA74"/>
      <c r="EVB74"/>
      <c r="EVC74"/>
      <c r="EVD74"/>
      <c r="EVE74"/>
      <c r="EVF74"/>
      <c r="EVG74"/>
      <c r="EVH74"/>
      <c r="EVI74"/>
      <c r="EVJ74"/>
      <c r="EVK74"/>
      <c r="EVL74"/>
      <c r="EVM74"/>
      <c r="EVN74"/>
      <c r="EVO74"/>
      <c r="EVP74"/>
      <c r="EVQ74"/>
      <c r="EVR74"/>
      <c r="EVS74"/>
      <c r="EVT74"/>
      <c r="EVU74"/>
      <c r="EVV74"/>
      <c r="EVW74"/>
      <c r="EVX74"/>
      <c r="EVY74"/>
      <c r="EVZ74"/>
      <c r="EWA74"/>
      <c r="EWB74"/>
      <c r="EWC74"/>
      <c r="EWD74"/>
      <c r="EWE74"/>
      <c r="EWF74"/>
      <c r="EWG74"/>
      <c r="EWH74"/>
      <c r="EWI74"/>
      <c r="EWJ74"/>
      <c r="EWK74"/>
      <c r="EWL74"/>
      <c r="EWM74"/>
      <c r="EWN74"/>
      <c r="EWO74"/>
      <c r="EWP74"/>
      <c r="EWQ74"/>
      <c r="EWR74"/>
      <c r="EWS74"/>
      <c r="EWT74"/>
      <c r="EWU74"/>
      <c r="EWV74"/>
      <c r="EWW74"/>
      <c r="EWX74"/>
      <c r="EWY74"/>
      <c r="EWZ74"/>
      <c r="EXA74"/>
      <c r="EXB74"/>
      <c r="EXC74"/>
      <c r="EXD74"/>
      <c r="EXE74"/>
      <c r="EXF74"/>
      <c r="EXG74"/>
      <c r="EXH74"/>
      <c r="EXI74"/>
      <c r="EXJ74"/>
      <c r="EXK74"/>
      <c r="EXL74"/>
      <c r="EXM74"/>
      <c r="EXN74"/>
      <c r="EXO74"/>
      <c r="EXP74"/>
      <c r="EXQ74"/>
      <c r="EXR74"/>
      <c r="EXS74"/>
      <c r="EXT74"/>
      <c r="EXU74"/>
      <c r="EXV74"/>
      <c r="EXW74"/>
      <c r="EXX74"/>
      <c r="EXY74"/>
      <c r="EXZ74"/>
      <c r="EYA74"/>
      <c r="EYB74"/>
      <c r="EYC74"/>
      <c r="EYD74"/>
      <c r="EYE74"/>
      <c r="EYF74"/>
      <c r="EYG74"/>
      <c r="EYH74"/>
      <c r="EYI74"/>
      <c r="EYJ74"/>
      <c r="EYK74"/>
      <c r="EYL74"/>
      <c r="EYM74"/>
      <c r="EYN74"/>
      <c r="EYO74"/>
      <c r="EYP74"/>
      <c r="EYQ74"/>
      <c r="EYR74"/>
      <c r="EYS74"/>
      <c r="EYT74"/>
      <c r="EYU74"/>
      <c r="EYV74"/>
      <c r="EYW74"/>
      <c r="EYX74"/>
      <c r="EYY74"/>
      <c r="EYZ74"/>
      <c r="EZA74"/>
      <c r="EZB74"/>
      <c r="EZC74"/>
      <c r="EZD74"/>
      <c r="EZE74"/>
      <c r="EZF74"/>
      <c r="EZG74"/>
      <c r="EZH74"/>
      <c r="EZI74"/>
      <c r="EZJ74"/>
      <c r="EZK74"/>
      <c r="EZL74"/>
      <c r="EZM74"/>
      <c r="EZN74"/>
      <c r="EZO74"/>
      <c r="EZP74"/>
      <c r="EZQ74"/>
      <c r="EZR74"/>
      <c r="EZS74"/>
      <c r="EZT74"/>
      <c r="EZU74"/>
      <c r="EZV74"/>
      <c r="EZW74"/>
      <c r="EZX74"/>
      <c r="EZY74"/>
      <c r="EZZ74"/>
      <c r="FAA74"/>
      <c r="FAB74"/>
      <c r="FAC74"/>
      <c r="FAD74"/>
      <c r="FAE74"/>
      <c r="FAF74"/>
      <c r="FAG74"/>
      <c r="FAH74"/>
      <c r="FAI74"/>
      <c r="FAJ74"/>
      <c r="FAK74"/>
      <c r="FAL74"/>
      <c r="FAM74"/>
      <c r="FAN74"/>
      <c r="FAO74"/>
      <c r="FAP74"/>
      <c r="FAQ74"/>
      <c r="FAR74"/>
      <c r="FAS74"/>
      <c r="FAT74"/>
      <c r="FAU74"/>
      <c r="FAV74"/>
      <c r="FAW74"/>
      <c r="FAX74"/>
      <c r="FAY74"/>
      <c r="FAZ74"/>
      <c r="FBA74"/>
      <c r="FBB74"/>
      <c r="FBC74"/>
      <c r="FBD74"/>
      <c r="FBE74"/>
      <c r="FBF74"/>
      <c r="FBG74"/>
      <c r="FBH74"/>
      <c r="FBI74"/>
      <c r="FBJ74"/>
      <c r="FBK74"/>
      <c r="FBL74"/>
      <c r="FBM74"/>
      <c r="FBN74"/>
      <c r="FBO74"/>
      <c r="FBP74"/>
      <c r="FBQ74"/>
      <c r="FBR74"/>
      <c r="FBS74"/>
      <c r="FBT74"/>
      <c r="FBU74"/>
      <c r="FBV74"/>
      <c r="FBW74"/>
      <c r="FBX74"/>
      <c r="FBY74"/>
      <c r="FBZ74"/>
      <c r="FCA74"/>
      <c r="FCB74"/>
      <c r="FCC74"/>
      <c r="FCD74"/>
      <c r="FCE74"/>
      <c r="FCF74"/>
      <c r="FCG74"/>
      <c r="FCH74"/>
      <c r="FCI74"/>
      <c r="FCJ74"/>
      <c r="FCK74"/>
      <c r="FCL74"/>
      <c r="FCM74"/>
      <c r="FCN74"/>
      <c r="FCO74"/>
      <c r="FCP74"/>
      <c r="FCQ74"/>
      <c r="FCR74"/>
      <c r="FCS74"/>
      <c r="FCT74"/>
      <c r="FCU74"/>
      <c r="FCV74"/>
      <c r="FCW74"/>
      <c r="FCX74"/>
      <c r="FCY74"/>
      <c r="FCZ74"/>
      <c r="FDA74"/>
      <c r="FDB74"/>
      <c r="FDC74"/>
      <c r="FDD74"/>
      <c r="FDE74"/>
      <c r="FDF74"/>
      <c r="FDG74"/>
      <c r="FDH74"/>
      <c r="FDI74"/>
      <c r="FDJ74"/>
      <c r="FDK74"/>
      <c r="FDL74"/>
      <c r="FDM74"/>
      <c r="FDN74"/>
      <c r="FDO74"/>
      <c r="FDP74"/>
      <c r="FDQ74"/>
      <c r="FDR74"/>
      <c r="FDS74"/>
      <c r="FDT74"/>
      <c r="FDU74"/>
      <c r="FDV74"/>
      <c r="FDW74"/>
      <c r="FDX74"/>
      <c r="FDY74"/>
      <c r="FDZ74"/>
      <c r="FEA74"/>
      <c r="FEB74"/>
      <c r="FEC74"/>
      <c r="FED74"/>
      <c r="FEE74"/>
      <c r="FEF74"/>
      <c r="FEG74"/>
      <c r="FEH74"/>
      <c r="FEI74"/>
      <c r="FEJ74"/>
      <c r="FEK74"/>
      <c r="FEL74"/>
      <c r="FEM74"/>
      <c r="FEN74"/>
      <c r="FEO74"/>
      <c r="FEP74"/>
      <c r="FEQ74"/>
      <c r="FER74"/>
      <c r="FES74"/>
      <c r="FET74"/>
      <c r="FEU74"/>
      <c r="FEV74"/>
      <c r="FEW74"/>
      <c r="FEX74"/>
      <c r="FEY74"/>
      <c r="FEZ74"/>
      <c r="FFA74"/>
      <c r="FFB74"/>
      <c r="FFC74"/>
      <c r="FFD74"/>
      <c r="FFE74"/>
      <c r="FFF74"/>
      <c r="FFG74"/>
      <c r="FFH74"/>
      <c r="FFI74"/>
      <c r="FFJ74"/>
      <c r="FFK74"/>
      <c r="FFL74"/>
      <c r="FFM74"/>
      <c r="FFN74"/>
      <c r="FFO74"/>
      <c r="FFP74"/>
      <c r="FFQ74"/>
      <c r="FFR74"/>
      <c r="FFS74"/>
      <c r="FFT74"/>
      <c r="FFU74"/>
      <c r="FFV74"/>
      <c r="FFW74"/>
      <c r="FFX74"/>
      <c r="FFY74"/>
      <c r="FFZ74"/>
      <c r="FGA74"/>
      <c r="FGB74"/>
      <c r="FGC74"/>
      <c r="FGD74"/>
      <c r="FGE74"/>
      <c r="FGF74"/>
      <c r="FGG74"/>
      <c r="FGH74"/>
      <c r="FGI74"/>
      <c r="FGJ74"/>
      <c r="FGK74"/>
      <c r="FGL74"/>
      <c r="FGM74"/>
      <c r="FGN74"/>
      <c r="FGO74"/>
      <c r="FGP74"/>
      <c r="FGQ74"/>
      <c r="FGR74"/>
      <c r="FGS74"/>
      <c r="FGT74"/>
      <c r="FGU74"/>
      <c r="FGV74"/>
      <c r="FGW74"/>
      <c r="FGX74"/>
      <c r="FGY74"/>
      <c r="FGZ74"/>
      <c r="FHA74"/>
      <c r="FHB74"/>
      <c r="FHC74"/>
      <c r="FHD74"/>
      <c r="FHE74"/>
      <c r="FHF74"/>
      <c r="FHG74"/>
      <c r="FHH74"/>
      <c r="FHI74"/>
      <c r="FHJ74"/>
      <c r="FHK74"/>
      <c r="FHL74"/>
      <c r="FHM74"/>
      <c r="FHN74"/>
      <c r="FHO74"/>
      <c r="FHP74"/>
      <c r="FHQ74"/>
      <c r="FHR74"/>
      <c r="FHS74"/>
      <c r="FHT74"/>
      <c r="FHU74"/>
      <c r="FHV74"/>
      <c r="FHW74"/>
      <c r="FHX74"/>
      <c r="FHY74"/>
      <c r="FHZ74"/>
      <c r="FIA74"/>
      <c r="FIB74"/>
      <c r="FIC74"/>
      <c r="FID74"/>
      <c r="FIE74"/>
      <c r="FIF74"/>
      <c r="FIG74"/>
      <c r="FIH74"/>
      <c r="FII74"/>
      <c r="FIJ74"/>
      <c r="FIK74"/>
      <c r="FIL74"/>
      <c r="FIM74"/>
      <c r="FIN74"/>
      <c r="FIO74"/>
      <c r="FIP74"/>
      <c r="FIQ74"/>
      <c r="FIR74"/>
      <c r="FIS74"/>
      <c r="FIT74"/>
      <c r="FIU74"/>
      <c r="FIV74"/>
      <c r="FIW74"/>
      <c r="FIX74"/>
      <c r="FIY74"/>
      <c r="FIZ74"/>
      <c r="FJA74"/>
      <c r="FJB74"/>
      <c r="FJC74"/>
      <c r="FJD74"/>
      <c r="FJE74"/>
      <c r="FJF74"/>
      <c r="FJG74"/>
      <c r="FJH74"/>
      <c r="FJI74"/>
      <c r="FJJ74"/>
      <c r="FJK74"/>
      <c r="FJL74"/>
      <c r="FJM74"/>
      <c r="FJN74"/>
      <c r="FJO74"/>
      <c r="FJP74"/>
      <c r="FJQ74"/>
      <c r="FJR74"/>
      <c r="FJS74"/>
      <c r="FJT74"/>
      <c r="FJU74"/>
      <c r="FJV74"/>
      <c r="FJW74"/>
      <c r="FJX74"/>
      <c r="FJY74"/>
      <c r="FJZ74"/>
      <c r="FKA74"/>
      <c r="FKB74"/>
      <c r="FKC74"/>
      <c r="FKD74"/>
      <c r="FKE74"/>
      <c r="FKF74"/>
      <c r="FKG74"/>
      <c r="FKH74"/>
      <c r="FKI74"/>
      <c r="FKJ74"/>
      <c r="FKK74"/>
      <c r="FKL74"/>
      <c r="FKM74"/>
      <c r="FKN74"/>
      <c r="FKO74"/>
      <c r="FKP74"/>
      <c r="FKQ74"/>
      <c r="FKR74"/>
      <c r="FKS74"/>
      <c r="FKT74"/>
      <c r="FKU74"/>
      <c r="FKV74"/>
      <c r="FKW74"/>
      <c r="FKX74"/>
      <c r="FKY74"/>
      <c r="FKZ74"/>
      <c r="FLA74"/>
      <c r="FLB74"/>
      <c r="FLC74"/>
      <c r="FLD74"/>
      <c r="FLE74"/>
      <c r="FLF74"/>
      <c r="FLG74"/>
      <c r="FLH74"/>
      <c r="FLI74"/>
      <c r="FLJ74"/>
      <c r="FLK74"/>
      <c r="FLL74"/>
      <c r="FLM74"/>
      <c r="FLN74"/>
      <c r="FLO74"/>
      <c r="FLP74"/>
      <c r="FLQ74"/>
      <c r="FLR74"/>
      <c r="FLS74"/>
      <c r="FLT74"/>
      <c r="FLU74"/>
      <c r="FLV74"/>
      <c r="FLW74"/>
      <c r="FLX74"/>
      <c r="FLY74"/>
      <c r="FLZ74"/>
      <c r="FMA74"/>
      <c r="FMB74"/>
      <c r="FMC74"/>
      <c r="FMD74"/>
      <c r="FME74"/>
      <c r="FMF74"/>
      <c r="FMG74"/>
      <c r="FMH74"/>
      <c r="FMI74"/>
      <c r="FMJ74"/>
      <c r="FMK74"/>
      <c r="FML74"/>
      <c r="FMM74"/>
      <c r="FMN74"/>
      <c r="FMO74"/>
      <c r="FMP74"/>
      <c r="FMQ74"/>
      <c r="FMR74"/>
      <c r="FMS74"/>
      <c r="FMT74"/>
      <c r="FMU74"/>
      <c r="FMV74"/>
      <c r="FMW74"/>
      <c r="FMX74"/>
      <c r="FMY74"/>
      <c r="FMZ74"/>
      <c r="FNA74"/>
      <c r="FNB74"/>
      <c r="FNC74"/>
      <c r="FND74"/>
      <c r="FNE74"/>
      <c r="FNF74"/>
      <c r="FNG74"/>
      <c r="FNH74"/>
      <c r="FNI74"/>
      <c r="FNJ74"/>
      <c r="FNK74"/>
      <c r="FNL74"/>
      <c r="FNM74"/>
      <c r="FNN74"/>
      <c r="FNO74"/>
      <c r="FNP74"/>
      <c r="FNQ74"/>
      <c r="FNR74"/>
      <c r="FNS74"/>
      <c r="FNT74"/>
      <c r="FNU74"/>
      <c r="FNV74"/>
      <c r="FNW74"/>
      <c r="FNX74"/>
      <c r="FNY74"/>
      <c r="FNZ74"/>
      <c r="FOA74"/>
      <c r="FOB74"/>
      <c r="FOC74"/>
      <c r="FOD74"/>
      <c r="FOE74"/>
      <c r="FOF74"/>
      <c r="FOG74"/>
      <c r="FOH74"/>
      <c r="FOI74"/>
      <c r="FOJ74"/>
      <c r="FOK74"/>
      <c r="FOL74"/>
      <c r="FOM74"/>
      <c r="FON74"/>
      <c r="FOO74"/>
      <c r="FOP74"/>
      <c r="FOQ74"/>
      <c r="FOR74"/>
      <c r="FOS74"/>
      <c r="FOT74"/>
      <c r="FOU74"/>
      <c r="FOV74"/>
      <c r="FOW74"/>
      <c r="FOX74"/>
      <c r="FOY74"/>
      <c r="FOZ74"/>
      <c r="FPA74"/>
      <c r="FPB74"/>
      <c r="FPC74"/>
      <c r="FPD74"/>
      <c r="FPE74"/>
      <c r="FPF74"/>
      <c r="FPG74"/>
      <c r="FPH74"/>
      <c r="FPI74"/>
      <c r="FPJ74"/>
      <c r="FPK74"/>
      <c r="FPL74"/>
      <c r="FPM74"/>
      <c r="FPN74"/>
      <c r="FPO74"/>
      <c r="FPP74"/>
      <c r="FPQ74"/>
      <c r="FPR74"/>
      <c r="FPS74"/>
      <c r="FPT74"/>
      <c r="FPU74"/>
      <c r="FPV74"/>
      <c r="FPW74"/>
      <c r="FPX74"/>
      <c r="FPY74"/>
      <c r="FPZ74"/>
      <c r="FQA74"/>
      <c r="FQB74"/>
      <c r="FQC74"/>
      <c r="FQD74"/>
      <c r="FQE74"/>
      <c r="FQF74"/>
      <c r="FQG74"/>
      <c r="FQH74"/>
      <c r="FQI74"/>
      <c r="FQJ74"/>
      <c r="FQK74"/>
      <c r="FQL74"/>
      <c r="FQM74"/>
      <c r="FQN74"/>
      <c r="FQO74"/>
      <c r="FQP74"/>
      <c r="FQQ74"/>
      <c r="FQR74"/>
      <c r="FQS74"/>
      <c r="FQT74"/>
      <c r="FQU74"/>
      <c r="FQV74"/>
      <c r="FQW74"/>
      <c r="FQX74"/>
      <c r="FQY74"/>
      <c r="FQZ74"/>
      <c r="FRA74"/>
      <c r="FRB74"/>
      <c r="FRC74"/>
      <c r="FRD74"/>
      <c r="FRE74"/>
      <c r="FRF74"/>
      <c r="FRG74"/>
      <c r="FRH74"/>
      <c r="FRI74"/>
      <c r="FRJ74"/>
      <c r="FRK74"/>
      <c r="FRL74"/>
      <c r="FRM74"/>
      <c r="FRN74"/>
      <c r="FRO74"/>
      <c r="FRP74"/>
      <c r="FRQ74"/>
      <c r="FRR74"/>
      <c r="FRS74"/>
      <c r="FRT74"/>
      <c r="FRU74"/>
      <c r="FRV74"/>
      <c r="FRW74"/>
      <c r="FRX74"/>
      <c r="FRY74"/>
      <c r="FRZ74"/>
      <c r="FSA74"/>
      <c r="FSB74"/>
      <c r="FSC74"/>
      <c r="FSD74"/>
      <c r="FSE74"/>
      <c r="FSF74"/>
      <c r="FSG74"/>
      <c r="FSH74"/>
      <c r="FSI74"/>
      <c r="FSJ74"/>
      <c r="FSK74"/>
      <c r="FSL74"/>
      <c r="FSM74"/>
      <c r="FSN74"/>
      <c r="FSO74"/>
      <c r="FSP74"/>
      <c r="FSQ74"/>
      <c r="FSR74"/>
      <c r="FSS74"/>
      <c r="FST74"/>
      <c r="FSU74"/>
      <c r="FSV74"/>
      <c r="FSW74"/>
      <c r="FSX74"/>
      <c r="FSY74"/>
      <c r="FSZ74"/>
      <c r="FTA74"/>
      <c r="FTB74"/>
      <c r="FTC74"/>
      <c r="FTD74"/>
      <c r="FTE74"/>
      <c r="FTF74"/>
      <c r="FTG74"/>
      <c r="FTH74"/>
      <c r="FTI74"/>
      <c r="FTJ74"/>
      <c r="FTK74"/>
      <c r="FTL74"/>
      <c r="FTM74"/>
      <c r="FTN74"/>
      <c r="FTO74"/>
      <c r="FTP74"/>
      <c r="FTQ74"/>
      <c r="FTR74"/>
      <c r="FTS74"/>
      <c r="FTT74"/>
      <c r="FTU74"/>
      <c r="FTV74"/>
      <c r="FTW74"/>
      <c r="FTX74"/>
      <c r="FTY74"/>
      <c r="FTZ74"/>
      <c r="FUA74"/>
      <c r="FUB74"/>
      <c r="FUC74"/>
      <c r="FUD74"/>
      <c r="FUE74"/>
      <c r="FUF74"/>
      <c r="FUG74"/>
      <c r="FUH74"/>
      <c r="FUI74"/>
      <c r="FUJ74"/>
      <c r="FUK74"/>
      <c r="FUL74"/>
      <c r="FUM74"/>
      <c r="FUN74"/>
      <c r="FUO74"/>
      <c r="FUP74"/>
      <c r="FUQ74"/>
      <c r="FUR74"/>
      <c r="FUS74"/>
      <c r="FUT74"/>
      <c r="FUU74"/>
      <c r="FUV74"/>
      <c r="FUW74"/>
      <c r="FUX74"/>
      <c r="FUY74"/>
      <c r="FUZ74"/>
      <c r="FVA74"/>
      <c r="FVB74"/>
      <c r="FVC74"/>
      <c r="FVD74"/>
      <c r="FVE74"/>
      <c r="FVF74"/>
      <c r="FVG74"/>
      <c r="FVH74"/>
      <c r="FVI74"/>
      <c r="FVJ74"/>
      <c r="FVK74"/>
      <c r="FVL74"/>
      <c r="FVM74"/>
      <c r="FVN74"/>
      <c r="FVO74"/>
      <c r="FVP74"/>
      <c r="FVQ74"/>
      <c r="FVR74"/>
      <c r="FVS74"/>
      <c r="FVT74"/>
      <c r="FVU74"/>
      <c r="FVV74"/>
      <c r="FVW74"/>
      <c r="FVX74"/>
      <c r="FVY74"/>
      <c r="FVZ74"/>
      <c r="FWA74"/>
      <c r="FWB74"/>
      <c r="FWC74"/>
      <c r="FWD74"/>
      <c r="FWE74"/>
      <c r="FWF74"/>
      <c r="FWG74"/>
      <c r="FWH74"/>
      <c r="FWI74"/>
      <c r="FWJ74"/>
      <c r="FWK74"/>
      <c r="FWL74"/>
      <c r="FWM74"/>
      <c r="FWN74"/>
      <c r="FWO74"/>
      <c r="FWP74"/>
      <c r="FWQ74"/>
      <c r="FWR74"/>
      <c r="FWS74"/>
      <c r="FWT74"/>
      <c r="FWU74"/>
      <c r="FWV74"/>
      <c r="FWW74"/>
      <c r="FWX74"/>
      <c r="FWY74"/>
      <c r="FWZ74"/>
      <c r="FXA74"/>
      <c r="FXB74"/>
      <c r="FXC74"/>
      <c r="FXD74"/>
      <c r="FXE74"/>
      <c r="FXF74"/>
      <c r="FXG74"/>
      <c r="FXH74"/>
      <c r="FXI74"/>
      <c r="FXJ74"/>
      <c r="FXK74"/>
      <c r="FXL74"/>
      <c r="FXM74"/>
      <c r="FXN74"/>
      <c r="FXO74"/>
      <c r="FXP74"/>
      <c r="FXQ74"/>
      <c r="FXR74"/>
      <c r="FXS74"/>
      <c r="FXT74"/>
      <c r="FXU74"/>
      <c r="FXV74"/>
      <c r="FXW74"/>
      <c r="FXX74"/>
      <c r="FXY74"/>
      <c r="FXZ74"/>
      <c r="FYA74"/>
      <c r="FYB74"/>
      <c r="FYC74"/>
      <c r="FYD74"/>
      <c r="FYE74"/>
      <c r="FYF74"/>
      <c r="FYG74"/>
      <c r="FYH74"/>
      <c r="FYI74"/>
      <c r="FYJ74"/>
      <c r="FYK74"/>
      <c r="FYL74"/>
      <c r="FYM74"/>
      <c r="FYN74"/>
      <c r="FYO74"/>
      <c r="FYP74"/>
      <c r="FYQ74"/>
      <c r="FYR74"/>
      <c r="FYS74"/>
      <c r="FYT74"/>
      <c r="FYU74"/>
      <c r="FYV74"/>
      <c r="FYW74"/>
      <c r="FYX74"/>
      <c r="FYY74"/>
      <c r="FYZ74"/>
      <c r="FZA74"/>
      <c r="FZB74"/>
      <c r="FZC74"/>
      <c r="FZD74"/>
      <c r="FZE74"/>
      <c r="FZF74"/>
      <c r="FZG74"/>
      <c r="FZH74"/>
      <c r="FZI74"/>
      <c r="FZJ74"/>
      <c r="FZK74"/>
      <c r="FZL74"/>
      <c r="FZM74"/>
      <c r="FZN74"/>
      <c r="FZO74"/>
      <c r="FZP74"/>
      <c r="FZQ74"/>
      <c r="FZR74"/>
      <c r="FZS74"/>
      <c r="FZT74"/>
      <c r="FZU74"/>
      <c r="FZV74"/>
      <c r="FZW74"/>
      <c r="FZX74"/>
      <c r="FZY74"/>
      <c r="FZZ74"/>
      <c r="GAA74"/>
      <c r="GAB74"/>
      <c r="GAC74"/>
      <c r="GAD74"/>
      <c r="GAE74"/>
      <c r="GAF74"/>
      <c r="GAG74"/>
      <c r="GAH74"/>
      <c r="GAI74"/>
      <c r="GAJ74"/>
      <c r="GAK74"/>
      <c r="GAL74"/>
      <c r="GAM74"/>
      <c r="GAN74"/>
      <c r="GAO74"/>
      <c r="GAP74"/>
      <c r="GAQ74"/>
      <c r="GAR74"/>
      <c r="GAS74"/>
      <c r="GAT74"/>
      <c r="GAU74"/>
      <c r="GAV74"/>
      <c r="GAW74"/>
      <c r="GAX74"/>
      <c r="GAY74"/>
      <c r="GAZ74"/>
      <c r="GBA74"/>
      <c r="GBB74"/>
      <c r="GBC74"/>
      <c r="GBD74"/>
      <c r="GBE74"/>
      <c r="GBF74"/>
      <c r="GBG74"/>
      <c r="GBH74"/>
      <c r="GBI74"/>
      <c r="GBJ74"/>
      <c r="GBK74"/>
      <c r="GBL74"/>
      <c r="GBM74"/>
      <c r="GBN74"/>
      <c r="GBO74"/>
      <c r="GBP74"/>
      <c r="GBQ74"/>
      <c r="GBR74"/>
      <c r="GBS74"/>
      <c r="GBT74"/>
      <c r="GBU74"/>
      <c r="GBV74"/>
      <c r="GBW74"/>
      <c r="GBX74"/>
      <c r="GBY74"/>
      <c r="GBZ74"/>
      <c r="GCA74"/>
      <c r="GCB74"/>
      <c r="GCC74"/>
      <c r="GCD74"/>
      <c r="GCE74"/>
      <c r="GCF74"/>
      <c r="GCG74"/>
      <c r="GCH74"/>
      <c r="GCI74"/>
      <c r="GCJ74"/>
      <c r="GCK74"/>
      <c r="GCL74"/>
      <c r="GCM74"/>
      <c r="GCN74"/>
      <c r="GCO74"/>
      <c r="GCP74"/>
      <c r="GCQ74"/>
      <c r="GCR74"/>
      <c r="GCS74"/>
      <c r="GCT74"/>
      <c r="GCU74"/>
      <c r="GCV74"/>
      <c r="GCW74"/>
      <c r="GCX74"/>
      <c r="GCY74"/>
      <c r="GCZ74"/>
      <c r="GDA74"/>
      <c r="GDB74"/>
      <c r="GDC74"/>
      <c r="GDD74"/>
      <c r="GDE74"/>
      <c r="GDF74"/>
      <c r="GDG74"/>
      <c r="GDH74"/>
      <c r="GDI74"/>
      <c r="GDJ74"/>
      <c r="GDK74"/>
      <c r="GDL74"/>
      <c r="GDM74"/>
      <c r="GDN74"/>
      <c r="GDO74"/>
      <c r="GDP74"/>
      <c r="GDQ74"/>
      <c r="GDR74"/>
      <c r="GDS74"/>
      <c r="GDT74"/>
      <c r="GDU74"/>
      <c r="GDV74"/>
      <c r="GDW74"/>
      <c r="GDX74"/>
      <c r="GDY74"/>
      <c r="GDZ74"/>
      <c r="GEA74"/>
      <c r="GEB74"/>
      <c r="GEC74"/>
      <c r="GED74"/>
      <c r="GEE74"/>
      <c r="GEF74"/>
      <c r="GEG74"/>
      <c r="GEH74"/>
      <c r="GEI74"/>
      <c r="GEJ74"/>
      <c r="GEK74"/>
      <c r="GEL74"/>
      <c r="GEM74"/>
      <c r="GEN74"/>
      <c r="GEO74"/>
      <c r="GEP74"/>
      <c r="GEQ74"/>
      <c r="GER74"/>
      <c r="GES74"/>
      <c r="GET74"/>
      <c r="GEU74"/>
      <c r="GEV74"/>
      <c r="GEW74"/>
      <c r="GEX74"/>
      <c r="GEY74"/>
      <c r="GEZ74"/>
      <c r="GFA74"/>
      <c r="GFB74"/>
      <c r="GFC74"/>
      <c r="GFD74"/>
      <c r="GFE74"/>
      <c r="GFF74"/>
      <c r="GFG74"/>
      <c r="GFH74"/>
      <c r="GFI74"/>
      <c r="GFJ74"/>
      <c r="GFK74"/>
      <c r="GFL74"/>
      <c r="GFM74"/>
      <c r="GFN74"/>
      <c r="GFO74"/>
      <c r="GFP74"/>
      <c r="GFQ74"/>
      <c r="GFR74"/>
      <c r="GFS74"/>
      <c r="GFT74"/>
      <c r="GFU74"/>
      <c r="GFV74"/>
      <c r="GFW74"/>
      <c r="GFX74"/>
      <c r="GFY74"/>
      <c r="GFZ74"/>
      <c r="GGA74"/>
      <c r="GGB74"/>
      <c r="GGC74"/>
      <c r="GGD74"/>
      <c r="GGE74"/>
      <c r="GGF74"/>
      <c r="GGG74"/>
      <c r="GGH74"/>
      <c r="GGI74"/>
      <c r="GGJ74"/>
      <c r="GGK74"/>
      <c r="GGL74"/>
      <c r="GGM74"/>
      <c r="GGN74"/>
      <c r="GGO74"/>
      <c r="GGP74"/>
      <c r="GGQ74"/>
      <c r="GGR74"/>
      <c r="GGS74"/>
      <c r="GGT74"/>
      <c r="GGU74"/>
      <c r="GGV74"/>
      <c r="GGW74"/>
      <c r="GGX74"/>
      <c r="GGY74"/>
      <c r="GGZ74"/>
      <c r="GHA74"/>
      <c r="GHB74"/>
      <c r="GHC74"/>
      <c r="GHD74"/>
      <c r="GHE74"/>
      <c r="GHF74"/>
      <c r="GHG74"/>
      <c r="GHH74"/>
      <c r="GHI74"/>
      <c r="GHJ74"/>
      <c r="GHK74"/>
      <c r="GHL74"/>
      <c r="GHM74"/>
      <c r="GHN74"/>
      <c r="GHO74"/>
      <c r="GHP74"/>
      <c r="GHQ74"/>
      <c r="GHR74"/>
      <c r="GHS74"/>
      <c r="GHT74"/>
      <c r="GHU74"/>
      <c r="GHV74"/>
      <c r="GHW74"/>
      <c r="GHX74"/>
      <c r="GHY74"/>
      <c r="GHZ74"/>
      <c r="GIA74"/>
      <c r="GIB74"/>
      <c r="GIC74"/>
      <c r="GID74"/>
      <c r="GIE74"/>
      <c r="GIF74"/>
      <c r="GIG74"/>
      <c r="GIH74"/>
      <c r="GII74"/>
      <c r="GIJ74"/>
      <c r="GIK74"/>
      <c r="GIL74"/>
      <c r="GIM74"/>
      <c r="GIN74"/>
      <c r="GIO74"/>
      <c r="GIP74"/>
      <c r="GIQ74"/>
      <c r="GIR74"/>
      <c r="GIS74"/>
      <c r="GIT74"/>
      <c r="GIU74"/>
      <c r="GIV74"/>
      <c r="GIW74"/>
      <c r="GIX74"/>
      <c r="GIY74"/>
      <c r="GIZ74"/>
      <c r="GJA74"/>
      <c r="GJB74"/>
      <c r="GJC74"/>
      <c r="GJD74"/>
      <c r="GJE74"/>
      <c r="GJF74"/>
      <c r="GJG74"/>
      <c r="GJH74"/>
      <c r="GJI74"/>
      <c r="GJJ74"/>
      <c r="GJK74"/>
      <c r="GJL74"/>
      <c r="GJM74"/>
      <c r="GJN74"/>
      <c r="GJO74"/>
      <c r="GJP74"/>
      <c r="GJQ74"/>
      <c r="GJR74"/>
      <c r="GJS74"/>
      <c r="GJT74"/>
      <c r="GJU74"/>
      <c r="GJV74"/>
      <c r="GJW74"/>
      <c r="GJX74"/>
      <c r="GJY74"/>
      <c r="GJZ74"/>
      <c r="GKA74"/>
      <c r="GKB74"/>
      <c r="GKC74"/>
      <c r="GKD74"/>
      <c r="GKE74"/>
      <c r="GKF74"/>
      <c r="GKG74"/>
      <c r="GKH74"/>
      <c r="GKI74"/>
      <c r="GKJ74"/>
      <c r="GKK74"/>
      <c r="GKL74"/>
      <c r="GKM74"/>
      <c r="GKN74"/>
      <c r="GKO74"/>
      <c r="GKP74"/>
      <c r="GKQ74"/>
      <c r="GKR74"/>
      <c r="GKS74"/>
      <c r="GKT74"/>
      <c r="GKU74"/>
      <c r="GKV74"/>
      <c r="GKW74"/>
      <c r="GKX74"/>
      <c r="GKY74"/>
      <c r="GKZ74"/>
      <c r="GLA74"/>
      <c r="GLB74"/>
      <c r="GLC74"/>
      <c r="GLD74"/>
      <c r="GLE74"/>
      <c r="GLF74"/>
      <c r="GLG74"/>
      <c r="GLH74"/>
      <c r="GLI74"/>
      <c r="GLJ74"/>
      <c r="GLK74"/>
      <c r="GLL74"/>
      <c r="GLM74"/>
      <c r="GLN74"/>
      <c r="GLO74"/>
      <c r="GLP74"/>
      <c r="GLQ74"/>
      <c r="GLR74"/>
      <c r="GLS74"/>
      <c r="GLT74"/>
      <c r="GLU74"/>
      <c r="GLV74"/>
      <c r="GLW74"/>
      <c r="GLX74"/>
      <c r="GLY74"/>
      <c r="GLZ74"/>
      <c r="GMA74"/>
      <c r="GMB74"/>
      <c r="GMC74"/>
      <c r="GMD74"/>
      <c r="GME74"/>
      <c r="GMF74"/>
      <c r="GMG74"/>
      <c r="GMH74"/>
      <c r="GMI74"/>
      <c r="GMJ74"/>
      <c r="GMK74"/>
      <c r="GML74"/>
      <c r="GMM74"/>
      <c r="GMN74"/>
      <c r="GMO74"/>
      <c r="GMP74"/>
      <c r="GMQ74"/>
      <c r="GMR74"/>
      <c r="GMS74"/>
      <c r="GMT74"/>
      <c r="GMU74"/>
      <c r="GMV74"/>
      <c r="GMW74"/>
      <c r="GMX74"/>
      <c r="GMY74"/>
      <c r="GMZ74"/>
      <c r="GNA74"/>
      <c r="GNB74"/>
      <c r="GNC74"/>
      <c r="GND74"/>
      <c r="GNE74"/>
      <c r="GNF74"/>
      <c r="GNG74"/>
      <c r="GNH74"/>
      <c r="GNI74"/>
      <c r="GNJ74"/>
      <c r="GNK74"/>
      <c r="GNL74"/>
      <c r="GNM74"/>
      <c r="GNN74"/>
      <c r="GNO74"/>
      <c r="GNP74"/>
      <c r="GNQ74"/>
      <c r="GNR74"/>
      <c r="GNS74"/>
      <c r="GNT74"/>
      <c r="GNU74"/>
      <c r="GNV74"/>
      <c r="GNW74"/>
      <c r="GNX74"/>
      <c r="GNY74"/>
      <c r="GNZ74"/>
      <c r="GOA74"/>
      <c r="GOB74"/>
      <c r="GOC74"/>
      <c r="GOD74"/>
      <c r="GOE74"/>
      <c r="GOF74"/>
      <c r="GOG74"/>
      <c r="GOH74"/>
      <c r="GOI74"/>
      <c r="GOJ74"/>
      <c r="GOK74"/>
      <c r="GOL74"/>
      <c r="GOM74"/>
      <c r="GON74"/>
      <c r="GOO74"/>
      <c r="GOP74"/>
      <c r="GOQ74"/>
      <c r="GOR74"/>
      <c r="GOS74"/>
      <c r="GOT74"/>
      <c r="GOU74"/>
      <c r="GOV74"/>
      <c r="GOW74"/>
      <c r="GOX74"/>
      <c r="GOY74"/>
      <c r="GOZ74"/>
      <c r="GPA74"/>
      <c r="GPB74"/>
      <c r="GPC74"/>
      <c r="GPD74"/>
      <c r="GPE74"/>
      <c r="GPF74"/>
      <c r="GPG74"/>
      <c r="GPH74"/>
      <c r="GPI74"/>
      <c r="GPJ74"/>
      <c r="GPK74"/>
      <c r="GPL74"/>
      <c r="GPM74"/>
      <c r="GPN74"/>
      <c r="GPO74"/>
      <c r="GPP74"/>
      <c r="GPQ74"/>
      <c r="GPR74"/>
      <c r="GPS74"/>
      <c r="GPT74"/>
      <c r="GPU74"/>
      <c r="GPV74"/>
      <c r="GPW74"/>
      <c r="GPX74"/>
      <c r="GPY74"/>
      <c r="GPZ74"/>
      <c r="GQA74"/>
      <c r="GQB74"/>
      <c r="GQC74"/>
      <c r="GQD74"/>
      <c r="GQE74"/>
      <c r="GQF74"/>
      <c r="GQG74"/>
      <c r="GQH74"/>
      <c r="GQI74"/>
      <c r="GQJ74"/>
      <c r="GQK74"/>
      <c r="GQL74"/>
      <c r="GQM74"/>
      <c r="GQN74"/>
      <c r="GQO74"/>
      <c r="GQP74"/>
      <c r="GQQ74"/>
      <c r="GQR74"/>
      <c r="GQS74"/>
      <c r="GQT74"/>
      <c r="GQU74"/>
      <c r="GQV74"/>
      <c r="GQW74"/>
      <c r="GQX74"/>
      <c r="GQY74"/>
      <c r="GQZ74"/>
      <c r="GRA74"/>
      <c r="GRB74"/>
      <c r="GRC74"/>
      <c r="GRD74"/>
      <c r="GRE74"/>
      <c r="GRF74"/>
      <c r="GRG74"/>
      <c r="GRH74"/>
      <c r="GRI74"/>
      <c r="GRJ74"/>
      <c r="GRK74"/>
      <c r="GRL74"/>
      <c r="GRM74"/>
      <c r="GRN74"/>
      <c r="GRO74"/>
      <c r="GRP74"/>
      <c r="GRQ74"/>
      <c r="GRR74"/>
      <c r="GRS74"/>
      <c r="GRT74"/>
      <c r="GRU74"/>
      <c r="GRV74"/>
      <c r="GRW74"/>
      <c r="GRX74"/>
      <c r="GRY74"/>
      <c r="GRZ74"/>
      <c r="GSA74"/>
      <c r="GSB74"/>
      <c r="GSC74"/>
      <c r="GSD74"/>
      <c r="GSE74"/>
      <c r="GSF74"/>
      <c r="GSG74"/>
      <c r="GSH74"/>
      <c r="GSI74"/>
      <c r="GSJ74"/>
      <c r="GSK74"/>
      <c r="GSL74"/>
      <c r="GSM74"/>
      <c r="GSN74"/>
      <c r="GSO74"/>
      <c r="GSP74"/>
      <c r="GSQ74"/>
      <c r="GSR74"/>
      <c r="GSS74"/>
      <c r="GST74"/>
      <c r="GSU74"/>
      <c r="GSV74"/>
      <c r="GSW74"/>
      <c r="GSX74"/>
      <c r="GSY74"/>
      <c r="GSZ74"/>
      <c r="GTA74"/>
      <c r="GTB74"/>
      <c r="GTC74"/>
      <c r="GTD74"/>
      <c r="GTE74"/>
      <c r="GTF74"/>
      <c r="GTG74"/>
      <c r="GTH74"/>
      <c r="GTI74"/>
      <c r="GTJ74"/>
      <c r="GTK74"/>
      <c r="GTL74"/>
      <c r="GTM74"/>
      <c r="GTN74"/>
      <c r="GTO74"/>
      <c r="GTP74"/>
      <c r="GTQ74"/>
      <c r="GTR74"/>
      <c r="GTS74"/>
      <c r="GTT74"/>
      <c r="GTU74"/>
      <c r="GTV74"/>
      <c r="GTW74"/>
      <c r="GTX74"/>
      <c r="GTY74"/>
      <c r="GTZ74"/>
      <c r="GUA74"/>
      <c r="GUB74"/>
      <c r="GUC74"/>
      <c r="GUD74"/>
      <c r="GUE74"/>
      <c r="GUF74"/>
      <c r="GUG74"/>
      <c r="GUH74"/>
      <c r="GUI74"/>
      <c r="GUJ74"/>
      <c r="GUK74"/>
      <c r="GUL74"/>
      <c r="GUM74"/>
      <c r="GUN74"/>
      <c r="GUO74"/>
      <c r="GUP74"/>
      <c r="GUQ74"/>
      <c r="GUR74"/>
      <c r="GUS74"/>
      <c r="GUT74"/>
      <c r="GUU74"/>
      <c r="GUV74"/>
      <c r="GUW74"/>
      <c r="GUX74"/>
      <c r="GUY74"/>
      <c r="GUZ74"/>
      <c r="GVA74"/>
      <c r="GVB74"/>
      <c r="GVC74"/>
      <c r="GVD74"/>
      <c r="GVE74"/>
      <c r="GVF74"/>
      <c r="GVG74"/>
      <c r="GVH74"/>
      <c r="GVI74"/>
      <c r="GVJ74"/>
      <c r="GVK74"/>
      <c r="GVL74"/>
      <c r="GVM74"/>
      <c r="GVN74"/>
      <c r="GVO74"/>
      <c r="GVP74"/>
      <c r="GVQ74"/>
      <c r="GVR74"/>
      <c r="GVS74"/>
      <c r="GVT74"/>
      <c r="GVU74"/>
      <c r="GVV74"/>
      <c r="GVW74"/>
      <c r="GVX74"/>
      <c r="GVY74"/>
      <c r="GVZ74"/>
      <c r="GWA74"/>
      <c r="GWB74"/>
      <c r="GWC74"/>
      <c r="GWD74"/>
      <c r="GWE74"/>
      <c r="GWF74"/>
      <c r="GWG74"/>
      <c r="GWH74"/>
      <c r="GWI74"/>
      <c r="GWJ74"/>
      <c r="GWK74"/>
      <c r="GWL74"/>
      <c r="GWM74"/>
      <c r="GWN74"/>
      <c r="GWO74"/>
      <c r="GWP74"/>
      <c r="GWQ74"/>
      <c r="GWR74"/>
      <c r="GWS74"/>
      <c r="GWT74"/>
      <c r="GWU74"/>
      <c r="GWV74"/>
      <c r="GWW74"/>
      <c r="GWX74"/>
      <c r="GWY74"/>
      <c r="GWZ74"/>
      <c r="GXA74"/>
      <c r="GXB74"/>
      <c r="GXC74"/>
      <c r="GXD74"/>
      <c r="GXE74"/>
      <c r="GXF74"/>
      <c r="GXG74"/>
      <c r="GXH74"/>
      <c r="GXI74"/>
      <c r="GXJ74"/>
      <c r="GXK74"/>
      <c r="GXL74"/>
      <c r="GXM74"/>
      <c r="GXN74"/>
      <c r="GXO74"/>
      <c r="GXP74"/>
      <c r="GXQ74"/>
      <c r="GXR74"/>
      <c r="GXS74"/>
      <c r="GXT74"/>
      <c r="GXU74"/>
      <c r="GXV74"/>
      <c r="GXW74"/>
      <c r="GXX74"/>
      <c r="GXY74"/>
      <c r="GXZ74"/>
      <c r="GYA74"/>
      <c r="GYB74"/>
      <c r="GYC74"/>
      <c r="GYD74"/>
      <c r="GYE74"/>
      <c r="GYF74"/>
      <c r="GYG74"/>
      <c r="GYH74"/>
      <c r="GYI74"/>
      <c r="GYJ74"/>
      <c r="GYK74"/>
      <c r="GYL74"/>
      <c r="GYM74"/>
      <c r="GYN74"/>
      <c r="GYO74"/>
      <c r="GYP74"/>
      <c r="GYQ74"/>
      <c r="GYR74"/>
      <c r="GYS74"/>
      <c r="GYT74"/>
      <c r="GYU74"/>
      <c r="GYV74"/>
      <c r="GYW74"/>
      <c r="GYX74"/>
      <c r="GYY74"/>
      <c r="GYZ74"/>
      <c r="GZA74"/>
      <c r="GZB74"/>
      <c r="GZC74"/>
      <c r="GZD74"/>
      <c r="GZE74"/>
      <c r="GZF74"/>
      <c r="GZG74"/>
      <c r="GZH74"/>
      <c r="GZI74"/>
      <c r="GZJ74"/>
      <c r="GZK74"/>
      <c r="GZL74"/>
      <c r="GZM74"/>
      <c r="GZN74"/>
      <c r="GZO74"/>
      <c r="GZP74"/>
      <c r="GZQ74"/>
      <c r="GZR74"/>
      <c r="GZS74"/>
      <c r="GZT74"/>
      <c r="GZU74"/>
      <c r="GZV74"/>
      <c r="GZW74"/>
      <c r="GZX74"/>
      <c r="GZY74"/>
      <c r="GZZ74"/>
      <c r="HAA74"/>
      <c r="HAB74"/>
      <c r="HAC74"/>
      <c r="HAD74"/>
      <c r="HAE74"/>
      <c r="HAF74"/>
      <c r="HAG74"/>
      <c r="HAH74"/>
      <c r="HAI74"/>
      <c r="HAJ74"/>
      <c r="HAK74"/>
      <c r="HAL74"/>
      <c r="HAM74"/>
      <c r="HAN74"/>
      <c r="HAO74"/>
      <c r="HAP74"/>
      <c r="HAQ74"/>
      <c r="HAR74"/>
      <c r="HAS74"/>
      <c r="HAT74"/>
      <c r="HAU74"/>
      <c r="HAV74"/>
      <c r="HAW74"/>
      <c r="HAX74"/>
      <c r="HAY74"/>
      <c r="HAZ74"/>
      <c r="HBA74"/>
      <c r="HBB74"/>
      <c r="HBC74"/>
      <c r="HBD74"/>
      <c r="HBE74"/>
      <c r="HBF74"/>
      <c r="HBG74"/>
      <c r="HBH74"/>
      <c r="HBI74"/>
      <c r="HBJ74"/>
      <c r="HBK74"/>
      <c r="HBL74"/>
      <c r="HBM74"/>
      <c r="HBN74"/>
      <c r="HBO74"/>
      <c r="HBP74"/>
      <c r="HBQ74"/>
      <c r="HBR74"/>
      <c r="HBS74"/>
      <c r="HBT74"/>
      <c r="HBU74"/>
      <c r="HBV74"/>
      <c r="HBW74"/>
      <c r="HBX74"/>
      <c r="HBY74"/>
      <c r="HBZ74"/>
      <c r="HCA74"/>
      <c r="HCB74"/>
      <c r="HCC74"/>
      <c r="HCD74"/>
      <c r="HCE74"/>
      <c r="HCF74"/>
      <c r="HCG74"/>
      <c r="HCH74"/>
      <c r="HCI74"/>
      <c r="HCJ74"/>
      <c r="HCK74"/>
      <c r="HCL74"/>
      <c r="HCM74"/>
      <c r="HCN74"/>
      <c r="HCO74"/>
      <c r="HCP74"/>
      <c r="HCQ74"/>
      <c r="HCR74"/>
      <c r="HCS74"/>
      <c r="HCT74"/>
      <c r="HCU74"/>
      <c r="HCV74"/>
      <c r="HCW74"/>
      <c r="HCX74"/>
      <c r="HCY74"/>
      <c r="HCZ74"/>
      <c r="HDA74"/>
      <c r="HDB74"/>
      <c r="HDC74"/>
      <c r="HDD74"/>
      <c r="HDE74"/>
      <c r="HDF74"/>
      <c r="HDG74"/>
      <c r="HDH74"/>
      <c r="HDI74"/>
      <c r="HDJ74"/>
      <c r="HDK74"/>
      <c r="HDL74"/>
      <c r="HDM74"/>
      <c r="HDN74"/>
      <c r="HDO74"/>
      <c r="HDP74"/>
      <c r="HDQ74"/>
      <c r="HDR74"/>
      <c r="HDS74"/>
      <c r="HDT74"/>
      <c r="HDU74"/>
      <c r="HDV74"/>
      <c r="HDW74"/>
      <c r="HDX74"/>
      <c r="HDY74"/>
      <c r="HDZ74"/>
      <c r="HEA74"/>
      <c r="HEB74"/>
      <c r="HEC74"/>
      <c r="HED74"/>
      <c r="HEE74"/>
      <c r="HEF74"/>
      <c r="HEG74"/>
      <c r="HEH74"/>
      <c r="HEI74"/>
      <c r="HEJ74"/>
      <c r="HEK74"/>
      <c r="HEL74"/>
      <c r="HEM74"/>
      <c r="HEN74"/>
      <c r="HEO74"/>
      <c r="HEP74"/>
      <c r="HEQ74"/>
      <c r="HER74"/>
      <c r="HES74"/>
      <c r="HET74"/>
      <c r="HEU74"/>
      <c r="HEV74"/>
      <c r="HEW74"/>
      <c r="HEX74"/>
      <c r="HEY74"/>
      <c r="HEZ74"/>
      <c r="HFA74"/>
      <c r="HFB74"/>
      <c r="HFC74"/>
      <c r="HFD74"/>
      <c r="HFE74"/>
      <c r="HFF74"/>
      <c r="HFG74"/>
      <c r="HFH74"/>
      <c r="HFI74"/>
      <c r="HFJ74"/>
      <c r="HFK74"/>
      <c r="HFL74"/>
      <c r="HFM74"/>
      <c r="HFN74"/>
      <c r="HFO74"/>
      <c r="HFP74"/>
      <c r="HFQ74"/>
      <c r="HFR74"/>
      <c r="HFS74"/>
      <c r="HFT74"/>
      <c r="HFU74"/>
      <c r="HFV74"/>
      <c r="HFW74"/>
      <c r="HFX74"/>
      <c r="HFY74"/>
      <c r="HFZ74"/>
      <c r="HGA74"/>
      <c r="HGB74"/>
      <c r="HGC74"/>
      <c r="HGD74"/>
      <c r="HGE74"/>
      <c r="HGF74"/>
      <c r="HGG74"/>
      <c r="HGH74"/>
      <c r="HGI74"/>
      <c r="HGJ74"/>
      <c r="HGK74"/>
      <c r="HGL74"/>
      <c r="HGM74"/>
      <c r="HGN74"/>
      <c r="HGO74"/>
      <c r="HGP74"/>
      <c r="HGQ74"/>
      <c r="HGR74"/>
      <c r="HGS74"/>
      <c r="HGT74"/>
      <c r="HGU74"/>
      <c r="HGV74"/>
      <c r="HGW74"/>
      <c r="HGX74"/>
      <c r="HGY74"/>
      <c r="HGZ74"/>
      <c r="HHA74"/>
      <c r="HHB74"/>
      <c r="HHC74"/>
      <c r="HHD74"/>
      <c r="HHE74"/>
      <c r="HHF74"/>
      <c r="HHG74"/>
      <c r="HHH74"/>
      <c r="HHI74"/>
      <c r="HHJ74"/>
      <c r="HHK74"/>
      <c r="HHL74"/>
      <c r="HHM74"/>
      <c r="HHN74"/>
      <c r="HHO74"/>
      <c r="HHP74"/>
      <c r="HHQ74"/>
      <c r="HHR74"/>
      <c r="HHS74"/>
      <c r="HHT74"/>
      <c r="HHU74"/>
      <c r="HHV74"/>
      <c r="HHW74"/>
      <c r="HHX74"/>
      <c r="HHY74"/>
      <c r="HHZ74"/>
      <c r="HIA74"/>
      <c r="HIB74"/>
      <c r="HIC74"/>
      <c r="HID74"/>
      <c r="HIE74"/>
      <c r="HIF74"/>
      <c r="HIG74"/>
      <c r="HIH74"/>
      <c r="HII74"/>
      <c r="HIJ74"/>
      <c r="HIK74"/>
      <c r="HIL74"/>
      <c r="HIM74"/>
      <c r="HIN74"/>
      <c r="HIO74"/>
      <c r="HIP74"/>
      <c r="HIQ74"/>
      <c r="HIR74"/>
      <c r="HIS74"/>
      <c r="HIT74"/>
      <c r="HIU74"/>
      <c r="HIV74"/>
      <c r="HIW74"/>
      <c r="HIX74"/>
      <c r="HIY74"/>
      <c r="HIZ74"/>
      <c r="HJA74"/>
      <c r="HJB74"/>
      <c r="HJC74"/>
      <c r="HJD74"/>
      <c r="HJE74"/>
      <c r="HJF74"/>
      <c r="HJG74"/>
      <c r="HJH74"/>
      <c r="HJI74"/>
      <c r="HJJ74"/>
      <c r="HJK74"/>
      <c r="HJL74"/>
      <c r="HJM74"/>
      <c r="HJN74"/>
      <c r="HJO74"/>
      <c r="HJP74"/>
      <c r="HJQ74"/>
      <c r="HJR74"/>
      <c r="HJS74"/>
      <c r="HJT74"/>
      <c r="HJU74"/>
      <c r="HJV74"/>
      <c r="HJW74"/>
      <c r="HJX74"/>
      <c r="HJY74"/>
      <c r="HJZ74"/>
      <c r="HKA74"/>
      <c r="HKB74"/>
      <c r="HKC74"/>
      <c r="HKD74"/>
      <c r="HKE74"/>
      <c r="HKF74"/>
      <c r="HKG74"/>
      <c r="HKH74"/>
      <c r="HKI74"/>
      <c r="HKJ74"/>
      <c r="HKK74"/>
      <c r="HKL74"/>
      <c r="HKM74"/>
      <c r="HKN74"/>
      <c r="HKO74"/>
      <c r="HKP74"/>
      <c r="HKQ74"/>
      <c r="HKR74"/>
      <c r="HKS74"/>
      <c r="HKT74"/>
      <c r="HKU74"/>
      <c r="HKV74"/>
      <c r="HKW74"/>
      <c r="HKX74"/>
      <c r="HKY74"/>
      <c r="HKZ74"/>
      <c r="HLA74"/>
      <c r="HLB74"/>
      <c r="HLC74"/>
      <c r="HLD74"/>
      <c r="HLE74"/>
      <c r="HLF74"/>
      <c r="HLG74"/>
      <c r="HLH74"/>
      <c r="HLI74"/>
      <c r="HLJ74"/>
      <c r="HLK74"/>
      <c r="HLL74"/>
      <c r="HLM74"/>
      <c r="HLN74"/>
      <c r="HLO74"/>
      <c r="HLP74"/>
      <c r="HLQ74"/>
      <c r="HLR74"/>
      <c r="HLS74"/>
      <c r="HLT74"/>
      <c r="HLU74"/>
      <c r="HLV74"/>
      <c r="HLW74"/>
      <c r="HLX74"/>
      <c r="HLY74"/>
      <c r="HLZ74"/>
      <c r="HMA74"/>
      <c r="HMB74"/>
      <c r="HMC74"/>
      <c r="HMD74"/>
      <c r="HME74"/>
      <c r="HMF74"/>
      <c r="HMG74"/>
      <c r="HMH74"/>
      <c r="HMI74"/>
      <c r="HMJ74"/>
      <c r="HMK74"/>
      <c r="HML74"/>
      <c r="HMM74"/>
      <c r="HMN74"/>
      <c r="HMO74"/>
      <c r="HMP74"/>
      <c r="HMQ74"/>
      <c r="HMR74"/>
      <c r="HMS74"/>
      <c r="HMT74"/>
      <c r="HMU74"/>
      <c r="HMV74"/>
      <c r="HMW74"/>
      <c r="HMX74"/>
      <c r="HMY74"/>
      <c r="HMZ74"/>
      <c r="HNA74"/>
      <c r="HNB74"/>
      <c r="HNC74"/>
      <c r="HND74"/>
      <c r="HNE74"/>
      <c r="HNF74"/>
      <c r="HNG74"/>
      <c r="HNH74"/>
      <c r="HNI74"/>
      <c r="HNJ74"/>
      <c r="HNK74"/>
      <c r="HNL74"/>
      <c r="HNM74"/>
      <c r="HNN74"/>
      <c r="HNO74"/>
      <c r="HNP74"/>
      <c r="HNQ74"/>
      <c r="HNR74"/>
      <c r="HNS74"/>
      <c r="HNT74"/>
      <c r="HNU74"/>
      <c r="HNV74"/>
      <c r="HNW74"/>
      <c r="HNX74"/>
      <c r="HNY74"/>
      <c r="HNZ74"/>
      <c r="HOA74"/>
      <c r="HOB74"/>
      <c r="HOC74"/>
      <c r="HOD74"/>
      <c r="HOE74"/>
      <c r="HOF74"/>
      <c r="HOG74"/>
      <c r="HOH74"/>
      <c r="HOI74"/>
      <c r="HOJ74"/>
      <c r="HOK74"/>
      <c r="HOL74"/>
      <c r="HOM74"/>
      <c r="HON74"/>
      <c r="HOO74"/>
      <c r="HOP74"/>
      <c r="HOQ74"/>
      <c r="HOR74"/>
      <c r="HOS74"/>
      <c r="HOT74"/>
      <c r="HOU74"/>
      <c r="HOV74"/>
      <c r="HOW74"/>
      <c r="HOX74"/>
      <c r="HOY74"/>
      <c r="HOZ74"/>
      <c r="HPA74"/>
      <c r="HPB74"/>
      <c r="HPC74"/>
      <c r="HPD74"/>
      <c r="HPE74"/>
      <c r="HPF74"/>
      <c r="HPG74"/>
      <c r="HPH74"/>
      <c r="HPI74"/>
      <c r="HPJ74"/>
      <c r="HPK74"/>
      <c r="HPL74"/>
      <c r="HPM74"/>
      <c r="HPN74"/>
      <c r="HPO74"/>
      <c r="HPP74"/>
      <c r="HPQ74"/>
      <c r="HPR74"/>
      <c r="HPS74"/>
      <c r="HPT74"/>
      <c r="HPU74"/>
      <c r="HPV74"/>
      <c r="HPW74"/>
      <c r="HPX74"/>
      <c r="HPY74"/>
      <c r="HPZ74"/>
      <c r="HQA74"/>
      <c r="HQB74"/>
      <c r="HQC74"/>
      <c r="HQD74"/>
      <c r="HQE74"/>
      <c r="HQF74"/>
      <c r="HQG74"/>
      <c r="HQH74"/>
      <c r="HQI74"/>
      <c r="HQJ74"/>
      <c r="HQK74"/>
      <c r="HQL74"/>
      <c r="HQM74"/>
      <c r="HQN74"/>
      <c r="HQO74"/>
      <c r="HQP74"/>
      <c r="HQQ74"/>
      <c r="HQR74"/>
      <c r="HQS74"/>
      <c r="HQT74"/>
      <c r="HQU74"/>
      <c r="HQV74"/>
      <c r="HQW74"/>
      <c r="HQX74"/>
      <c r="HQY74"/>
      <c r="HQZ74"/>
      <c r="HRA74"/>
      <c r="HRB74"/>
      <c r="HRC74"/>
      <c r="HRD74"/>
      <c r="HRE74"/>
      <c r="HRF74"/>
      <c r="HRG74"/>
      <c r="HRH74"/>
      <c r="HRI74"/>
      <c r="HRJ74"/>
      <c r="HRK74"/>
      <c r="HRL74"/>
      <c r="HRM74"/>
      <c r="HRN74"/>
      <c r="HRO74"/>
      <c r="HRP74"/>
      <c r="HRQ74"/>
      <c r="HRR74"/>
      <c r="HRS74"/>
      <c r="HRT74"/>
      <c r="HRU74"/>
      <c r="HRV74"/>
      <c r="HRW74"/>
      <c r="HRX74"/>
      <c r="HRY74"/>
      <c r="HRZ74"/>
      <c r="HSA74"/>
      <c r="HSB74"/>
      <c r="HSC74"/>
      <c r="HSD74"/>
      <c r="HSE74"/>
      <c r="HSF74"/>
      <c r="HSG74"/>
      <c r="HSH74"/>
      <c r="HSI74"/>
      <c r="HSJ74"/>
      <c r="HSK74"/>
      <c r="HSL74"/>
      <c r="HSM74"/>
      <c r="HSN74"/>
      <c r="HSO74"/>
      <c r="HSP74"/>
      <c r="HSQ74"/>
      <c r="HSR74"/>
      <c r="HSS74"/>
      <c r="HST74"/>
      <c r="HSU74"/>
      <c r="HSV74"/>
      <c r="HSW74"/>
      <c r="HSX74"/>
      <c r="HSY74"/>
      <c r="HSZ74"/>
      <c r="HTA74"/>
      <c r="HTB74"/>
      <c r="HTC74"/>
      <c r="HTD74"/>
      <c r="HTE74"/>
      <c r="HTF74"/>
      <c r="HTG74"/>
      <c r="HTH74"/>
      <c r="HTI74"/>
      <c r="HTJ74"/>
      <c r="HTK74"/>
      <c r="HTL74"/>
      <c r="HTM74"/>
      <c r="HTN74"/>
      <c r="HTO74"/>
      <c r="HTP74"/>
      <c r="HTQ74"/>
      <c r="HTR74"/>
      <c r="HTS74"/>
      <c r="HTT74"/>
      <c r="HTU74"/>
      <c r="HTV74"/>
      <c r="HTW74"/>
      <c r="HTX74"/>
      <c r="HTY74"/>
      <c r="HTZ74"/>
      <c r="HUA74"/>
      <c r="HUB74"/>
      <c r="HUC74"/>
      <c r="HUD74"/>
      <c r="HUE74"/>
      <c r="HUF74"/>
      <c r="HUG74"/>
      <c r="HUH74"/>
      <c r="HUI74"/>
      <c r="HUJ74"/>
      <c r="HUK74"/>
      <c r="HUL74"/>
      <c r="HUM74"/>
      <c r="HUN74"/>
      <c r="HUO74"/>
      <c r="HUP74"/>
      <c r="HUQ74"/>
      <c r="HUR74"/>
      <c r="HUS74"/>
      <c r="HUT74"/>
      <c r="HUU74"/>
      <c r="HUV74"/>
      <c r="HUW74"/>
      <c r="HUX74"/>
      <c r="HUY74"/>
      <c r="HUZ74"/>
      <c r="HVA74"/>
      <c r="HVB74"/>
      <c r="HVC74"/>
      <c r="HVD74"/>
      <c r="HVE74"/>
      <c r="HVF74"/>
      <c r="HVG74"/>
      <c r="HVH74"/>
      <c r="HVI74"/>
      <c r="HVJ74"/>
      <c r="HVK74"/>
      <c r="HVL74"/>
      <c r="HVM74"/>
      <c r="HVN74"/>
      <c r="HVO74"/>
      <c r="HVP74"/>
      <c r="HVQ74"/>
      <c r="HVR74"/>
      <c r="HVS74"/>
      <c r="HVT74"/>
      <c r="HVU74"/>
      <c r="HVV74"/>
      <c r="HVW74"/>
      <c r="HVX74"/>
      <c r="HVY74"/>
      <c r="HVZ74"/>
      <c r="HWA74"/>
      <c r="HWB74"/>
      <c r="HWC74"/>
      <c r="HWD74"/>
      <c r="HWE74"/>
      <c r="HWF74"/>
      <c r="HWG74"/>
      <c r="HWH74"/>
      <c r="HWI74"/>
      <c r="HWJ74"/>
      <c r="HWK74"/>
      <c r="HWL74"/>
      <c r="HWM74"/>
      <c r="HWN74"/>
      <c r="HWO74"/>
      <c r="HWP74"/>
      <c r="HWQ74"/>
      <c r="HWR74"/>
      <c r="HWS74"/>
      <c r="HWT74"/>
      <c r="HWU74"/>
      <c r="HWV74"/>
      <c r="HWW74"/>
      <c r="HWX74"/>
      <c r="HWY74"/>
      <c r="HWZ74"/>
      <c r="HXA74"/>
      <c r="HXB74"/>
      <c r="HXC74"/>
      <c r="HXD74"/>
      <c r="HXE74"/>
      <c r="HXF74"/>
      <c r="HXG74"/>
      <c r="HXH74"/>
      <c r="HXI74"/>
      <c r="HXJ74"/>
      <c r="HXK74"/>
      <c r="HXL74"/>
      <c r="HXM74"/>
      <c r="HXN74"/>
      <c r="HXO74"/>
      <c r="HXP74"/>
      <c r="HXQ74"/>
      <c r="HXR74"/>
      <c r="HXS74"/>
      <c r="HXT74"/>
      <c r="HXU74"/>
      <c r="HXV74"/>
      <c r="HXW74"/>
      <c r="HXX74"/>
      <c r="HXY74"/>
      <c r="HXZ74"/>
      <c r="HYA74"/>
      <c r="HYB74"/>
      <c r="HYC74"/>
      <c r="HYD74"/>
      <c r="HYE74"/>
      <c r="HYF74"/>
      <c r="HYG74"/>
      <c r="HYH74"/>
      <c r="HYI74"/>
      <c r="HYJ74"/>
      <c r="HYK74"/>
      <c r="HYL74"/>
      <c r="HYM74"/>
      <c r="HYN74"/>
      <c r="HYO74"/>
      <c r="HYP74"/>
      <c r="HYQ74"/>
      <c r="HYR74"/>
      <c r="HYS74"/>
      <c r="HYT74"/>
      <c r="HYU74"/>
      <c r="HYV74"/>
      <c r="HYW74"/>
      <c r="HYX74"/>
      <c r="HYY74"/>
      <c r="HYZ74"/>
      <c r="HZA74"/>
      <c r="HZB74"/>
      <c r="HZC74"/>
      <c r="HZD74"/>
      <c r="HZE74"/>
      <c r="HZF74"/>
      <c r="HZG74"/>
      <c r="HZH74"/>
      <c r="HZI74"/>
      <c r="HZJ74"/>
      <c r="HZK74"/>
      <c r="HZL74"/>
      <c r="HZM74"/>
      <c r="HZN74"/>
      <c r="HZO74"/>
      <c r="HZP74"/>
      <c r="HZQ74"/>
      <c r="HZR74"/>
      <c r="HZS74"/>
      <c r="HZT74"/>
      <c r="HZU74"/>
      <c r="HZV74"/>
      <c r="HZW74"/>
      <c r="HZX74"/>
      <c r="HZY74"/>
      <c r="HZZ74"/>
      <c r="IAA74"/>
      <c r="IAB74"/>
      <c r="IAC74"/>
      <c r="IAD74"/>
      <c r="IAE74"/>
      <c r="IAF74"/>
      <c r="IAG74"/>
      <c r="IAH74"/>
      <c r="IAI74"/>
      <c r="IAJ74"/>
      <c r="IAK74"/>
      <c r="IAL74"/>
      <c r="IAM74"/>
      <c r="IAN74"/>
      <c r="IAO74"/>
      <c r="IAP74"/>
      <c r="IAQ74"/>
      <c r="IAR74"/>
      <c r="IAS74"/>
      <c r="IAT74"/>
      <c r="IAU74"/>
      <c r="IAV74"/>
      <c r="IAW74"/>
      <c r="IAX74"/>
      <c r="IAY74"/>
      <c r="IAZ74"/>
      <c r="IBA74"/>
      <c r="IBB74"/>
      <c r="IBC74"/>
      <c r="IBD74"/>
      <c r="IBE74"/>
      <c r="IBF74"/>
      <c r="IBG74"/>
      <c r="IBH74"/>
      <c r="IBI74"/>
      <c r="IBJ74"/>
      <c r="IBK74"/>
      <c r="IBL74"/>
      <c r="IBM74"/>
      <c r="IBN74"/>
      <c r="IBO74"/>
      <c r="IBP74"/>
      <c r="IBQ74"/>
      <c r="IBR74"/>
      <c r="IBS74"/>
      <c r="IBT74"/>
      <c r="IBU74"/>
      <c r="IBV74"/>
      <c r="IBW74"/>
      <c r="IBX74"/>
      <c r="IBY74"/>
      <c r="IBZ74"/>
      <c r="ICA74"/>
      <c r="ICB74"/>
      <c r="ICC74"/>
      <c r="ICD74"/>
      <c r="ICE74"/>
      <c r="ICF74"/>
      <c r="ICG74"/>
      <c r="ICH74"/>
      <c r="ICI74"/>
      <c r="ICJ74"/>
      <c r="ICK74"/>
      <c r="ICL74"/>
      <c r="ICM74"/>
      <c r="ICN74"/>
      <c r="ICO74"/>
      <c r="ICP74"/>
      <c r="ICQ74"/>
      <c r="ICR74"/>
      <c r="ICS74"/>
      <c r="ICT74"/>
      <c r="ICU74"/>
      <c r="ICV74"/>
      <c r="ICW74"/>
      <c r="ICX74"/>
      <c r="ICY74"/>
      <c r="ICZ74"/>
      <c r="IDA74"/>
      <c r="IDB74"/>
      <c r="IDC74"/>
      <c r="IDD74"/>
      <c r="IDE74"/>
      <c r="IDF74"/>
      <c r="IDG74"/>
      <c r="IDH74"/>
      <c r="IDI74"/>
      <c r="IDJ74"/>
      <c r="IDK74"/>
      <c r="IDL74"/>
      <c r="IDM74"/>
      <c r="IDN74"/>
      <c r="IDO74"/>
      <c r="IDP74"/>
      <c r="IDQ74"/>
      <c r="IDR74"/>
      <c r="IDS74"/>
      <c r="IDT74"/>
      <c r="IDU74"/>
      <c r="IDV74"/>
      <c r="IDW74"/>
      <c r="IDX74"/>
      <c r="IDY74"/>
      <c r="IDZ74"/>
      <c r="IEA74"/>
      <c r="IEB74"/>
      <c r="IEC74"/>
      <c r="IED74"/>
      <c r="IEE74"/>
      <c r="IEF74"/>
      <c r="IEG74"/>
      <c r="IEH74"/>
      <c r="IEI74"/>
      <c r="IEJ74"/>
      <c r="IEK74"/>
      <c r="IEL74"/>
      <c r="IEM74"/>
      <c r="IEN74"/>
      <c r="IEO74"/>
      <c r="IEP74"/>
      <c r="IEQ74"/>
      <c r="IER74"/>
      <c r="IES74"/>
      <c r="IET74"/>
      <c r="IEU74"/>
      <c r="IEV74"/>
      <c r="IEW74"/>
      <c r="IEX74"/>
      <c r="IEY74"/>
      <c r="IEZ74"/>
      <c r="IFA74"/>
      <c r="IFB74"/>
      <c r="IFC74"/>
      <c r="IFD74"/>
      <c r="IFE74"/>
      <c r="IFF74"/>
      <c r="IFG74"/>
      <c r="IFH74"/>
      <c r="IFI74"/>
      <c r="IFJ74"/>
      <c r="IFK74"/>
      <c r="IFL74"/>
      <c r="IFM74"/>
      <c r="IFN74"/>
      <c r="IFO74"/>
      <c r="IFP74"/>
      <c r="IFQ74"/>
      <c r="IFR74"/>
      <c r="IFS74"/>
      <c r="IFT74"/>
      <c r="IFU74"/>
      <c r="IFV74"/>
      <c r="IFW74"/>
      <c r="IFX74"/>
      <c r="IFY74"/>
      <c r="IFZ74"/>
      <c r="IGA74"/>
      <c r="IGB74"/>
      <c r="IGC74"/>
      <c r="IGD74"/>
      <c r="IGE74"/>
      <c r="IGF74"/>
      <c r="IGG74"/>
      <c r="IGH74"/>
      <c r="IGI74"/>
      <c r="IGJ74"/>
      <c r="IGK74"/>
      <c r="IGL74"/>
      <c r="IGM74"/>
      <c r="IGN74"/>
      <c r="IGO74"/>
      <c r="IGP74"/>
      <c r="IGQ74"/>
      <c r="IGR74"/>
      <c r="IGS74"/>
      <c r="IGT74"/>
      <c r="IGU74"/>
      <c r="IGV74"/>
      <c r="IGW74"/>
      <c r="IGX74"/>
      <c r="IGY74"/>
      <c r="IGZ74"/>
      <c r="IHA74"/>
      <c r="IHB74"/>
      <c r="IHC74"/>
      <c r="IHD74"/>
      <c r="IHE74"/>
      <c r="IHF74"/>
      <c r="IHG74"/>
      <c r="IHH74"/>
      <c r="IHI74"/>
      <c r="IHJ74"/>
      <c r="IHK74"/>
      <c r="IHL74"/>
      <c r="IHM74"/>
      <c r="IHN74"/>
      <c r="IHO74"/>
      <c r="IHP74"/>
      <c r="IHQ74"/>
      <c r="IHR74"/>
      <c r="IHS74"/>
      <c r="IHT74"/>
      <c r="IHU74"/>
      <c r="IHV74"/>
      <c r="IHW74"/>
      <c r="IHX74"/>
      <c r="IHY74"/>
      <c r="IHZ74"/>
      <c r="IIA74"/>
      <c r="IIB74"/>
      <c r="IIC74"/>
      <c r="IID74"/>
      <c r="IIE74"/>
      <c r="IIF74"/>
      <c r="IIG74"/>
      <c r="IIH74"/>
      <c r="III74"/>
      <c r="IIJ74"/>
      <c r="IIK74"/>
      <c r="IIL74"/>
      <c r="IIM74"/>
      <c r="IIN74"/>
      <c r="IIO74"/>
      <c r="IIP74"/>
      <c r="IIQ74"/>
      <c r="IIR74"/>
      <c r="IIS74"/>
      <c r="IIT74"/>
      <c r="IIU74"/>
      <c r="IIV74"/>
      <c r="IIW74"/>
      <c r="IIX74"/>
      <c r="IIY74"/>
      <c r="IIZ74"/>
      <c r="IJA74"/>
      <c r="IJB74"/>
      <c r="IJC74"/>
      <c r="IJD74"/>
      <c r="IJE74"/>
      <c r="IJF74"/>
      <c r="IJG74"/>
      <c r="IJH74"/>
      <c r="IJI74"/>
      <c r="IJJ74"/>
      <c r="IJK74"/>
      <c r="IJL74"/>
      <c r="IJM74"/>
      <c r="IJN74"/>
      <c r="IJO74"/>
      <c r="IJP74"/>
      <c r="IJQ74"/>
      <c r="IJR74"/>
      <c r="IJS74"/>
      <c r="IJT74"/>
      <c r="IJU74"/>
      <c r="IJV74"/>
      <c r="IJW74"/>
      <c r="IJX74"/>
      <c r="IJY74"/>
      <c r="IJZ74"/>
      <c r="IKA74"/>
      <c r="IKB74"/>
      <c r="IKC74"/>
      <c r="IKD74"/>
      <c r="IKE74"/>
      <c r="IKF74"/>
      <c r="IKG74"/>
      <c r="IKH74"/>
      <c r="IKI74"/>
      <c r="IKJ74"/>
      <c r="IKK74"/>
      <c r="IKL74"/>
      <c r="IKM74"/>
      <c r="IKN74"/>
      <c r="IKO74"/>
      <c r="IKP74"/>
      <c r="IKQ74"/>
      <c r="IKR74"/>
      <c r="IKS74"/>
      <c r="IKT74"/>
      <c r="IKU74"/>
      <c r="IKV74"/>
      <c r="IKW74"/>
      <c r="IKX74"/>
      <c r="IKY74"/>
      <c r="IKZ74"/>
      <c r="ILA74"/>
      <c r="ILB74"/>
      <c r="ILC74"/>
      <c r="ILD74"/>
      <c r="ILE74"/>
      <c r="ILF74"/>
      <c r="ILG74"/>
      <c r="ILH74"/>
      <c r="ILI74"/>
      <c r="ILJ74"/>
      <c r="ILK74"/>
      <c r="ILL74"/>
      <c r="ILM74"/>
      <c r="ILN74"/>
      <c r="ILO74"/>
      <c r="ILP74"/>
      <c r="ILQ74"/>
      <c r="ILR74"/>
      <c r="ILS74"/>
      <c r="ILT74"/>
      <c r="ILU74"/>
      <c r="ILV74"/>
      <c r="ILW74"/>
      <c r="ILX74"/>
      <c r="ILY74"/>
      <c r="ILZ74"/>
      <c r="IMA74"/>
      <c r="IMB74"/>
      <c r="IMC74"/>
      <c r="IMD74"/>
      <c r="IME74"/>
      <c r="IMF74"/>
      <c r="IMG74"/>
      <c r="IMH74"/>
      <c r="IMI74"/>
      <c r="IMJ74"/>
      <c r="IMK74"/>
      <c r="IML74"/>
      <c r="IMM74"/>
      <c r="IMN74"/>
      <c r="IMO74"/>
      <c r="IMP74"/>
      <c r="IMQ74"/>
      <c r="IMR74"/>
      <c r="IMS74"/>
      <c r="IMT74"/>
      <c r="IMU74"/>
      <c r="IMV74"/>
      <c r="IMW74"/>
      <c r="IMX74"/>
      <c r="IMY74"/>
      <c r="IMZ74"/>
      <c r="INA74"/>
      <c r="INB74"/>
      <c r="INC74"/>
      <c r="IND74"/>
      <c r="INE74"/>
      <c r="INF74"/>
      <c r="ING74"/>
      <c r="INH74"/>
      <c r="INI74"/>
      <c r="INJ74"/>
      <c r="INK74"/>
      <c r="INL74"/>
      <c r="INM74"/>
      <c r="INN74"/>
      <c r="INO74"/>
      <c r="INP74"/>
      <c r="INQ74"/>
      <c r="INR74"/>
      <c r="INS74"/>
      <c r="INT74"/>
      <c r="INU74"/>
      <c r="INV74"/>
      <c r="INW74"/>
      <c r="INX74"/>
      <c r="INY74"/>
      <c r="INZ74"/>
      <c r="IOA74"/>
      <c r="IOB74"/>
      <c r="IOC74"/>
      <c r="IOD74"/>
      <c r="IOE74"/>
      <c r="IOF74"/>
      <c r="IOG74"/>
      <c r="IOH74"/>
      <c r="IOI74"/>
      <c r="IOJ74"/>
      <c r="IOK74"/>
      <c r="IOL74"/>
      <c r="IOM74"/>
      <c r="ION74"/>
      <c r="IOO74"/>
      <c r="IOP74"/>
      <c r="IOQ74"/>
      <c r="IOR74"/>
      <c r="IOS74"/>
      <c r="IOT74"/>
      <c r="IOU74"/>
      <c r="IOV74"/>
      <c r="IOW74"/>
      <c r="IOX74"/>
      <c r="IOY74"/>
      <c r="IOZ74"/>
      <c r="IPA74"/>
      <c r="IPB74"/>
      <c r="IPC74"/>
      <c r="IPD74"/>
      <c r="IPE74"/>
      <c r="IPF74"/>
      <c r="IPG74"/>
      <c r="IPH74"/>
      <c r="IPI74"/>
      <c r="IPJ74"/>
      <c r="IPK74"/>
      <c r="IPL74"/>
      <c r="IPM74"/>
      <c r="IPN74"/>
      <c r="IPO74"/>
      <c r="IPP74"/>
      <c r="IPQ74"/>
      <c r="IPR74"/>
      <c r="IPS74"/>
      <c r="IPT74"/>
      <c r="IPU74"/>
      <c r="IPV74"/>
      <c r="IPW74"/>
      <c r="IPX74"/>
      <c r="IPY74"/>
      <c r="IPZ74"/>
      <c r="IQA74"/>
      <c r="IQB74"/>
      <c r="IQC74"/>
      <c r="IQD74"/>
      <c r="IQE74"/>
      <c r="IQF74"/>
      <c r="IQG74"/>
      <c r="IQH74"/>
      <c r="IQI74"/>
      <c r="IQJ74"/>
      <c r="IQK74"/>
      <c r="IQL74"/>
      <c r="IQM74"/>
      <c r="IQN74"/>
      <c r="IQO74"/>
      <c r="IQP74"/>
      <c r="IQQ74"/>
      <c r="IQR74"/>
      <c r="IQS74"/>
      <c r="IQT74"/>
      <c r="IQU74"/>
      <c r="IQV74"/>
      <c r="IQW74"/>
      <c r="IQX74"/>
      <c r="IQY74"/>
      <c r="IQZ74"/>
      <c r="IRA74"/>
      <c r="IRB74"/>
      <c r="IRC74"/>
      <c r="IRD74"/>
      <c r="IRE74"/>
      <c r="IRF74"/>
      <c r="IRG74"/>
      <c r="IRH74"/>
      <c r="IRI74"/>
      <c r="IRJ74"/>
      <c r="IRK74"/>
      <c r="IRL74"/>
      <c r="IRM74"/>
      <c r="IRN74"/>
      <c r="IRO74"/>
      <c r="IRP74"/>
      <c r="IRQ74"/>
      <c r="IRR74"/>
      <c r="IRS74"/>
      <c r="IRT74"/>
      <c r="IRU74"/>
      <c r="IRV74"/>
      <c r="IRW74"/>
      <c r="IRX74"/>
      <c r="IRY74"/>
      <c r="IRZ74"/>
      <c r="ISA74"/>
      <c r="ISB74"/>
      <c r="ISC74"/>
      <c r="ISD74"/>
      <c r="ISE74"/>
      <c r="ISF74"/>
      <c r="ISG74"/>
      <c r="ISH74"/>
      <c r="ISI74"/>
      <c r="ISJ74"/>
      <c r="ISK74"/>
      <c r="ISL74"/>
      <c r="ISM74"/>
      <c r="ISN74"/>
      <c r="ISO74"/>
      <c r="ISP74"/>
      <c r="ISQ74"/>
      <c r="ISR74"/>
      <c r="ISS74"/>
      <c r="IST74"/>
      <c r="ISU74"/>
      <c r="ISV74"/>
      <c r="ISW74"/>
      <c r="ISX74"/>
      <c r="ISY74"/>
      <c r="ISZ74"/>
      <c r="ITA74"/>
      <c r="ITB74"/>
      <c r="ITC74"/>
      <c r="ITD74"/>
      <c r="ITE74"/>
      <c r="ITF74"/>
      <c r="ITG74"/>
      <c r="ITH74"/>
      <c r="ITI74"/>
      <c r="ITJ74"/>
      <c r="ITK74"/>
      <c r="ITL74"/>
      <c r="ITM74"/>
      <c r="ITN74"/>
      <c r="ITO74"/>
      <c r="ITP74"/>
      <c r="ITQ74"/>
      <c r="ITR74"/>
      <c r="ITS74"/>
      <c r="ITT74"/>
      <c r="ITU74"/>
      <c r="ITV74"/>
      <c r="ITW74"/>
      <c r="ITX74"/>
      <c r="ITY74"/>
      <c r="ITZ74"/>
      <c r="IUA74"/>
      <c r="IUB74"/>
      <c r="IUC74"/>
      <c r="IUD74"/>
      <c r="IUE74"/>
      <c r="IUF74"/>
      <c r="IUG74"/>
      <c r="IUH74"/>
      <c r="IUI74"/>
      <c r="IUJ74"/>
      <c r="IUK74"/>
      <c r="IUL74"/>
      <c r="IUM74"/>
      <c r="IUN74"/>
      <c r="IUO74"/>
      <c r="IUP74"/>
      <c r="IUQ74"/>
      <c r="IUR74"/>
      <c r="IUS74"/>
      <c r="IUT74"/>
      <c r="IUU74"/>
      <c r="IUV74"/>
      <c r="IUW74"/>
      <c r="IUX74"/>
      <c r="IUY74"/>
      <c r="IUZ74"/>
      <c r="IVA74"/>
      <c r="IVB74"/>
      <c r="IVC74"/>
      <c r="IVD74"/>
      <c r="IVE74"/>
      <c r="IVF74"/>
      <c r="IVG74"/>
      <c r="IVH74"/>
      <c r="IVI74"/>
      <c r="IVJ74"/>
      <c r="IVK74"/>
      <c r="IVL74"/>
      <c r="IVM74"/>
      <c r="IVN74"/>
      <c r="IVO74"/>
      <c r="IVP74"/>
      <c r="IVQ74"/>
      <c r="IVR74"/>
      <c r="IVS74"/>
      <c r="IVT74"/>
      <c r="IVU74"/>
      <c r="IVV74"/>
      <c r="IVW74"/>
      <c r="IVX74"/>
      <c r="IVY74"/>
      <c r="IVZ74"/>
      <c r="IWA74"/>
      <c r="IWB74"/>
      <c r="IWC74"/>
      <c r="IWD74"/>
      <c r="IWE74"/>
      <c r="IWF74"/>
      <c r="IWG74"/>
      <c r="IWH74"/>
      <c r="IWI74"/>
      <c r="IWJ74"/>
      <c r="IWK74"/>
      <c r="IWL74"/>
      <c r="IWM74"/>
      <c r="IWN74"/>
      <c r="IWO74"/>
      <c r="IWP74"/>
      <c r="IWQ74"/>
      <c r="IWR74"/>
      <c r="IWS74"/>
      <c r="IWT74"/>
      <c r="IWU74"/>
      <c r="IWV74"/>
      <c r="IWW74"/>
      <c r="IWX74"/>
      <c r="IWY74"/>
      <c r="IWZ74"/>
      <c r="IXA74"/>
      <c r="IXB74"/>
      <c r="IXC74"/>
      <c r="IXD74"/>
      <c r="IXE74"/>
      <c r="IXF74"/>
      <c r="IXG74"/>
      <c r="IXH74"/>
      <c r="IXI74"/>
      <c r="IXJ74"/>
      <c r="IXK74"/>
      <c r="IXL74"/>
      <c r="IXM74"/>
      <c r="IXN74"/>
      <c r="IXO74"/>
      <c r="IXP74"/>
      <c r="IXQ74"/>
      <c r="IXR74"/>
      <c r="IXS74"/>
      <c r="IXT74"/>
      <c r="IXU74"/>
      <c r="IXV74"/>
      <c r="IXW74"/>
      <c r="IXX74"/>
      <c r="IXY74"/>
      <c r="IXZ74"/>
      <c r="IYA74"/>
      <c r="IYB74"/>
      <c r="IYC74"/>
      <c r="IYD74"/>
      <c r="IYE74"/>
      <c r="IYF74"/>
      <c r="IYG74"/>
      <c r="IYH74"/>
      <c r="IYI74"/>
      <c r="IYJ74"/>
      <c r="IYK74"/>
      <c r="IYL74"/>
      <c r="IYM74"/>
      <c r="IYN74"/>
      <c r="IYO74"/>
      <c r="IYP74"/>
      <c r="IYQ74"/>
      <c r="IYR74"/>
      <c r="IYS74"/>
      <c r="IYT74"/>
      <c r="IYU74"/>
      <c r="IYV74"/>
      <c r="IYW74"/>
      <c r="IYX74"/>
      <c r="IYY74"/>
      <c r="IYZ74"/>
      <c r="IZA74"/>
      <c r="IZB74"/>
      <c r="IZC74"/>
      <c r="IZD74"/>
      <c r="IZE74"/>
      <c r="IZF74"/>
      <c r="IZG74"/>
      <c r="IZH74"/>
      <c r="IZI74"/>
      <c r="IZJ74"/>
      <c r="IZK74"/>
      <c r="IZL74"/>
      <c r="IZM74"/>
      <c r="IZN74"/>
      <c r="IZO74"/>
      <c r="IZP74"/>
      <c r="IZQ74"/>
      <c r="IZR74"/>
      <c r="IZS74"/>
      <c r="IZT74"/>
      <c r="IZU74"/>
      <c r="IZV74"/>
      <c r="IZW74"/>
      <c r="IZX74"/>
      <c r="IZY74"/>
      <c r="IZZ74"/>
      <c r="JAA74"/>
      <c r="JAB74"/>
      <c r="JAC74"/>
      <c r="JAD74"/>
      <c r="JAE74"/>
      <c r="JAF74"/>
      <c r="JAG74"/>
      <c r="JAH74"/>
      <c r="JAI74"/>
      <c r="JAJ74"/>
      <c r="JAK74"/>
      <c r="JAL74"/>
      <c r="JAM74"/>
      <c r="JAN74"/>
      <c r="JAO74"/>
      <c r="JAP74"/>
      <c r="JAQ74"/>
      <c r="JAR74"/>
      <c r="JAS74"/>
      <c r="JAT74"/>
      <c r="JAU74"/>
      <c r="JAV74"/>
      <c r="JAW74"/>
      <c r="JAX74"/>
      <c r="JAY74"/>
      <c r="JAZ74"/>
      <c r="JBA74"/>
      <c r="JBB74"/>
      <c r="JBC74"/>
      <c r="JBD74"/>
      <c r="JBE74"/>
      <c r="JBF74"/>
      <c r="JBG74"/>
      <c r="JBH74"/>
      <c r="JBI74"/>
      <c r="JBJ74"/>
      <c r="JBK74"/>
      <c r="JBL74"/>
      <c r="JBM74"/>
      <c r="JBN74"/>
      <c r="JBO74"/>
      <c r="JBP74"/>
      <c r="JBQ74"/>
      <c r="JBR74"/>
      <c r="JBS74"/>
      <c r="JBT74"/>
      <c r="JBU74"/>
      <c r="JBV74"/>
      <c r="JBW74"/>
      <c r="JBX74"/>
      <c r="JBY74"/>
      <c r="JBZ74"/>
      <c r="JCA74"/>
      <c r="JCB74"/>
      <c r="JCC74"/>
      <c r="JCD74"/>
      <c r="JCE74"/>
      <c r="JCF74"/>
      <c r="JCG74"/>
      <c r="JCH74"/>
      <c r="JCI74"/>
      <c r="JCJ74"/>
      <c r="JCK74"/>
      <c r="JCL74"/>
      <c r="JCM74"/>
      <c r="JCN74"/>
      <c r="JCO74"/>
      <c r="JCP74"/>
      <c r="JCQ74"/>
      <c r="JCR74"/>
      <c r="JCS74"/>
      <c r="JCT74"/>
      <c r="JCU74"/>
      <c r="JCV74"/>
      <c r="JCW74"/>
      <c r="JCX74"/>
      <c r="JCY74"/>
      <c r="JCZ74"/>
      <c r="JDA74"/>
      <c r="JDB74"/>
      <c r="JDC74"/>
      <c r="JDD74"/>
      <c r="JDE74"/>
      <c r="JDF74"/>
      <c r="JDG74"/>
      <c r="JDH74"/>
      <c r="JDI74"/>
      <c r="JDJ74"/>
      <c r="JDK74"/>
      <c r="JDL74"/>
      <c r="JDM74"/>
      <c r="JDN74"/>
      <c r="JDO74"/>
      <c r="JDP74"/>
      <c r="JDQ74"/>
      <c r="JDR74"/>
      <c r="JDS74"/>
      <c r="JDT74"/>
      <c r="JDU74"/>
      <c r="JDV74"/>
      <c r="JDW74"/>
      <c r="JDX74"/>
      <c r="JDY74"/>
      <c r="JDZ74"/>
      <c r="JEA74"/>
      <c r="JEB74"/>
      <c r="JEC74"/>
      <c r="JED74"/>
      <c r="JEE74"/>
      <c r="JEF74"/>
      <c r="JEG74"/>
      <c r="JEH74"/>
      <c r="JEI74"/>
      <c r="JEJ74"/>
      <c r="JEK74"/>
      <c r="JEL74"/>
      <c r="JEM74"/>
      <c r="JEN74"/>
      <c r="JEO74"/>
      <c r="JEP74"/>
      <c r="JEQ74"/>
      <c r="JER74"/>
      <c r="JES74"/>
      <c r="JET74"/>
      <c r="JEU74"/>
      <c r="JEV74"/>
      <c r="JEW74"/>
      <c r="JEX74"/>
      <c r="JEY74"/>
      <c r="JEZ74"/>
      <c r="JFA74"/>
      <c r="JFB74"/>
      <c r="JFC74"/>
      <c r="JFD74"/>
      <c r="JFE74"/>
      <c r="JFF74"/>
      <c r="JFG74"/>
      <c r="JFH74"/>
      <c r="JFI74"/>
      <c r="JFJ74"/>
      <c r="JFK74"/>
      <c r="JFL74"/>
      <c r="JFM74"/>
      <c r="JFN74"/>
      <c r="JFO74"/>
      <c r="JFP74"/>
      <c r="JFQ74"/>
      <c r="JFR74"/>
      <c r="JFS74"/>
      <c r="JFT74"/>
      <c r="JFU74"/>
      <c r="JFV74"/>
      <c r="JFW74"/>
      <c r="JFX74"/>
      <c r="JFY74"/>
      <c r="JFZ74"/>
      <c r="JGA74"/>
      <c r="JGB74"/>
      <c r="JGC74"/>
      <c r="JGD74"/>
      <c r="JGE74"/>
      <c r="JGF74"/>
      <c r="JGG74"/>
      <c r="JGH74"/>
      <c r="JGI74"/>
      <c r="JGJ74"/>
      <c r="JGK74"/>
      <c r="JGL74"/>
      <c r="JGM74"/>
      <c r="JGN74"/>
      <c r="JGO74"/>
      <c r="JGP74"/>
      <c r="JGQ74"/>
      <c r="JGR74"/>
      <c r="JGS74"/>
      <c r="JGT74"/>
      <c r="JGU74"/>
      <c r="JGV74"/>
      <c r="JGW74"/>
      <c r="JGX74"/>
      <c r="JGY74"/>
      <c r="JGZ74"/>
      <c r="JHA74"/>
      <c r="JHB74"/>
      <c r="JHC74"/>
      <c r="JHD74"/>
      <c r="JHE74"/>
      <c r="JHF74"/>
      <c r="JHG74"/>
      <c r="JHH74"/>
      <c r="JHI74"/>
      <c r="JHJ74"/>
      <c r="JHK74"/>
      <c r="JHL74"/>
      <c r="JHM74"/>
      <c r="JHN74"/>
      <c r="JHO74"/>
      <c r="JHP74"/>
      <c r="JHQ74"/>
      <c r="JHR74"/>
      <c r="JHS74"/>
      <c r="JHT74"/>
      <c r="JHU74"/>
      <c r="JHV74"/>
      <c r="JHW74"/>
      <c r="JHX74"/>
      <c r="JHY74"/>
      <c r="JHZ74"/>
      <c r="JIA74"/>
      <c r="JIB74"/>
      <c r="JIC74"/>
      <c r="JID74"/>
      <c r="JIE74"/>
      <c r="JIF74"/>
      <c r="JIG74"/>
      <c r="JIH74"/>
      <c r="JII74"/>
      <c r="JIJ74"/>
      <c r="JIK74"/>
      <c r="JIL74"/>
      <c r="JIM74"/>
      <c r="JIN74"/>
      <c r="JIO74"/>
      <c r="JIP74"/>
      <c r="JIQ74"/>
      <c r="JIR74"/>
      <c r="JIS74"/>
      <c r="JIT74"/>
      <c r="JIU74"/>
      <c r="JIV74"/>
      <c r="JIW74"/>
      <c r="JIX74"/>
      <c r="JIY74"/>
      <c r="JIZ74"/>
      <c r="JJA74"/>
      <c r="JJB74"/>
      <c r="JJC74"/>
      <c r="JJD74"/>
      <c r="JJE74"/>
      <c r="JJF74"/>
      <c r="JJG74"/>
      <c r="JJH74"/>
      <c r="JJI74"/>
      <c r="JJJ74"/>
      <c r="JJK74"/>
      <c r="JJL74"/>
      <c r="JJM74"/>
      <c r="JJN74"/>
      <c r="JJO74"/>
      <c r="JJP74"/>
      <c r="JJQ74"/>
      <c r="JJR74"/>
      <c r="JJS74"/>
      <c r="JJT74"/>
      <c r="JJU74"/>
      <c r="JJV74"/>
      <c r="JJW74"/>
      <c r="JJX74"/>
      <c r="JJY74"/>
      <c r="JJZ74"/>
      <c r="JKA74"/>
      <c r="JKB74"/>
      <c r="JKC74"/>
      <c r="JKD74"/>
      <c r="JKE74"/>
      <c r="JKF74"/>
      <c r="JKG74"/>
      <c r="JKH74"/>
      <c r="JKI74"/>
      <c r="JKJ74"/>
      <c r="JKK74"/>
      <c r="JKL74"/>
      <c r="JKM74"/>
      <c r="JKN74"/>
      <c r="JKO74"/>
      <c r="JKP74"/>
      <c r="JKQ74"/>
      <c r="JKR74"/>
      <c r="JKS74"/>
      <c r="JKT74"/>
      <c r="JKU74"/>
      <c r="JKV74"/>
      <c r="JKW74"/>
      <c r="JKX74"/>
      <c r="JKY74"/>
      <c r="JKZ74"/>
      <c r="JLA74"/>
      <c r="JLB74"/>
      <c r="JLC74"/>
      <c r="JLD74"/>
      <c r="JLE74"/>
      <c r="JLF74"/>
      <c r="JLG74"/>
      <c r="JLH74"/>
      <c r="JLI74"/>
      <c r="JLJ74"/>
      <c r="JLK74"/>
      <c r="JLL74"/>
      <c r="JLM74"/>
      <c r="JLN74"/>
      <c r="JLO74"/>
      <c r="JLP74"/>
      <c r="JLQ74"/>
      <c r="JLR74"/>
      <c r="JLS74"/>
      <c r="JLT74"/>
      <c r="JLU74"/>
      <c r="JLV74"/>
      <c r="JLW74"/>
      <c r="JLX74"/>
      <c r="JLY74"/>
      <c r="JLZ74"/>
      <c r="JMA74"/>
      <c r="JMB74"/>
      <c r="JMC74"/>
      <c r="JMD74"/>
      <c r="JME74"/>
      <c r="JMF74"/>
      <c r="JMG74"/>
      <c r="JMH74"/>
      <c r="JMI74"/>
      <c r="JMJ74"/>
      <c r="JMK74"/>
      <c r="JML74"/>
      <c r="JMM74"/>
      <c r="JMN74"/>
      <c r="JMO74"/>
      <c r="JMP74"/>
      <c r="JMQ74"/>
      <c r="JMR74"/>
      <c r="JMS74"/>
      <c r="JMT74"/>
      <c r="JMU74"/>
      <c r="JMV74"/>
      <c r="JMW74"/>
      <c r="JMX74"/>
      <c r="JMY74"/>
      <c r="JMZ74"/>
      <c r="JNA74"/>
      <c r="JNB74"/>
      <c r="JNC74"/>
      <c r="JND74"/>
      <c r="JNE74"/>
      <c r="JNF74"/>
      <c r="JNG74"/>
      <c r="JNH74"/>
      <c r="JNI74"/>
      <c r="JNJ74"/>
      <c r="JNK74"/>
      <c r="JNL74"/>
      <c r="JNM74"/>
      <c r="JNN74"/>
      <c r="JNO74"/>
      <c r="JNP74"/>
      <c r="JNQ74"/>
      <c r="JNR74"/>
      <c r="JNS74"/>
      <c r="JNT74"/>
      <c r="JNU74"/>
      <c r="JNV74"/>
      <c r="JNW74"/>
      <c r="JNX74"/>
      <c r="JNY74"/>
      <c r="JNZ74"/>
      <c r="JOA74"/>
      <c r="JOB74"/>
      <c r="JOC74"/>
      <c r="JOD74"/>
      <c r="JOE74"/>
      <c r="JOF74"/>
      <c r="JOG74"/>
      <c r="JOH74"/>
      <c r="JOI74"/>
      <c r="JOJ74"/>
      <c r="JOK74"/>
      <c r="JOL74"/>
      <c r="JOM74"/>
      <c r="JON74"/>
      <c r="JOO74"/>
      <c r="JOP74"/>
      <c r="JOQ74"/>
      <c r="JOR74"/>
      <c r="JOS74"/>
      <c r="JOT74"/>
      <c r="JOU74"/>
      <c r="JOV74"/>
      <c r="JOW74"/>
      <c r="JOX74"/>
      <c r="JOY74"/>
      <c r="JOZ74"/>
      <c r="JPA74"/>
      <c r="JPB74"/>
      <c r="JPC74"/>
      <c r="JPD74"/>
      <c r="JPE74"/>
      <c r="JPF74"/>
      <c r="JPG74"/>
      <c r="JPH74"/>
      <c r="JPI74"/>
      <c r="JPJ74"/>
      <c r="JPK74"/>
      <c r="JPL74"/>
      <c r="JPM74"/>
      <c r="JPN74"/>
      <c r="JPO74"/>
      <c r="JPP74"/>
      <c r="JPQ74"/>
      <c r="JPR74"/>
      <c r="JPS74"/>
      <c r="JPT74"/>
      <c r="JPU74"/>
      <c r="JPV74"/>
      <c r="JPW74"/>
      <c r="JPX74"/>
      <c r="JPY74"/>
      <c r="JPZ74"/>
      <c r="JQA74"/>
      <c r="JQB74"/>
      <c r="JQC74"/>
      <c r="JQD74"/>
      <c r="JQE74"/>
      <c r="JQF74"/>
      <c r="JQG74"/>
      <c r="JQH74"/>
      <c r="JQI74"/>
      <c r="JQJ74"/>
      <c r="JQK74"/>
      <c r="JQL74"/>
      <c r="JQM74"/>
      <c r="JQN74"/>
      <c r="JQO74"/>
      <c r="JQP74"/>
      <c r="JQQ74"/>
      <c r="JQR74"/>
      <c r="JQS74"/>
      <c r="JQT74"/>
      <c r="JQU74"/>
      <c r="JQV74"/>
      <c r="JQW74"/>
      <c r="JQX74"/>
      <c r="JQY74"/>
      <c r="JQZ74"/>
      <c r="JRA74"/>
      <c r="JRB74"/>
      <c r="JRC74"/>
      <c r="JRD74"/>
      <c r="JRE74"/>
      <c r="JRF74"/>
      <c r="JRG74"/>
      <c r="JRH74"/>
      <c r="JRI74"/>
      <c r="JRJ74"/>
      <c r="JRK74"/>
      <c r="JRL74"/>
      <c r="JRM74"/>
      <c r="JRN74"/>
      <c r="JRO74"/>
      <c r="JRP74"/>
      <c r="JRQ74"/>
      <c r="JRR74"/>
      <c r="JRS74"/>
      <c r="JRT74"/>
      <c r="JRU74"/>
      <c r="JRV74"/>
      <c r="JRW74"/>
      <c r="JRX74"/>
      <c r="JRY74"/>
      <c r="JRZ74"/>
      <c r="JSA74"/>
      <c r="JSB74"/>
      <c r="JSC74"/>
      <c r="JSD74"/>
      <c r="JSE74"/>
      <c r="JSF74"/>
      <c r="JSG74"/>
      <c r="JSH74"/>
      <c r="JSI74"/>
      <c r="JSJ74"/>
      <c r="JSK74"/>
      <c r="JSL74"/>
      <c r="JSM74"/>
      <c r="JSN74"/>
      <c r="JSO74"/>
      <c r="JSP74"/>
      <c r="JSQ74"/>
      <c r="JSR74"/>
      <c r="JSS74"/>
      <c r="JST74"/>
      <c r="JSU74"/>
      <c r="JSV74"/>
      <c r="JSW74"/>
      <c r="JSX74"/>
      <c r="JSY74"/>
      <c r="JSZ74"/>
      <c r="JTA74"/>
      <c r="JTB74"/>
      <c r="JTC74"/>
      <c r="JTD74"/>
      <c r="JTE74"/>
      <c r="JTF74"/>
      <c r="JTG74"/>
      <c r="JTH74"/>
      <c r="JTI74"/>
      <c r="JTJ74"/>
      <c r="JTK74"/>
      <c r="JTL74"/>
      <c r="JTM74"/>
      <c r="JTN74"/>
      <c r="JTO74"/>
      <c r="JTP74"/>
      <c r="JTQ74"/>
      <c r="JTR74"/>
      <c r="JTS74"/>
      <c r="JTT74"/>
      <c r="JTU74"/>
      <c r="JTV74"/>
      <c r="JTW74"/>
      <c r="JTX74"/>
      <c r="JTY74"/>
      <c r="JTZ74"/>
      <c r="JUA74"/>
      <c r="JUB74"/>
      <c r="JUC74"/>
      <c r="JUD74"/>
      <c r="JUE74"/>
      <c r="JUF74"/>
      <c r="JUG74"/>
      <c r="JUH74"/>
      <c r="JUI74"/>
      <c r="JUJ74"/>
      <c r="JUK74"/>
      <c r="JUL74"/>
      <c r="JUM74"/>
      <c r="JUN74"/>
      <c r="JUO74"/>
      <c r="JUP74"/>
      <c r="JUQ74"/>
      <c r="JUR74"/>
      <c r="JUS74"/>
      <c r="JUT74"/>
      <c r="JUU74"/>
      <c r="JUV74"/>
      <c r="JUW74"/>
      <c r="JUX74"/>
      <c r="JUY74"/>
      <c r="JUZ74"/>
      <c r="JVA74"/>
      <c r="JVB74"/>
      <c r="JVC74"/>
      <c r="JVD74"/>
      <c r="JVE74"/>
      <c r="JVF74"/>
      <c r="JVG74"/>
      <c r="JVH74"/>
      <c r="JVI74"/>
      <c r="JVJ74"/>
      <c r="JVK74"/>
      <c r="JVL74"/>
      <c r="JVM74"/>
      <c r="JVN74"/>
      <c r="JVO74"/>
      <c r="JVP74"/>
      <c r="JVQ74"/>
      <c r="JVR74"/>
      <c r="JVS74"/>
      <c r="JVT74"/>
      <c r="JVU74"/>
      <c r="JVV74"/>
      <c r="JVW74"/>
      <c r="JVX74"/>
      <c r="JVY74"/>
      <c r="JVZ74"/>
      <c r="JWA74"/>
      <c r="JWB74"/>
      <c r="JWC74"/>
      <c r="JWD74"/>
      <c r="JWE74"/>
      <c r="JWF74"/>
      <c r="JWG74"/>
      <c r="JWH74"/>
      <c r="JWI74"/>
      <c r="JWJ74"/>
      <c r="JWK74"/>
      <c r="JWL74"/>
      <c r="JWM74"/>
      <c r="JWN74"/>
      <c r="JWO74"/>
      <c r="JWP74"/>
      <c r="JWQ74"/>
      <c r="JWR74"/>
      <c r="JWS74"/>
      <c r="JWT74"/>
      <c r="JWU74"/>
      <c r="JWV74"/>
      <c r="JWW74"/>
      <c r="JWX74"/>
      <c r="JWY74"/>
      <c r="JWZ74"/>
      <c r="JXA74"/>
      <c r="JXB74"/>
      <c r="JXC74"/>
      <c r="JXD74"/>
      <c r="JXE74"/>
      <c r="JXF74"/>
      <c r="JXG74"/>
      <c r="JXH74"/>
      <c r="JXI74"/>
      <c r="JXJ74"/>
      <c r="JXK74"/>
      <c r="JXL74"/>
      <c r="JXM74"/>
      <c r="JXN74"/>
      <c r="JXO74"/>
      <c r="JXP74"/>
      <c r="JXQ74"/>
      <c r="JXR74"/>
      <c r="JXS74"/>
      <c r="JXT74"/>
      <c r="JXU74"/>
      <c r="JXV74"/>
      <c r="JXW74"/>
      <c r="JXX74"/>
      <c r="JXY74"/>
      <c r="JXZ74"/>
      <c r="JYA74"/>
      <c r="JYB74"/>
      <c r="JYC74"/>
      <c r="JYD74"/>
      <c r="JYE74"/>
      <c r="JYF74"/>
      <c r="JYG74"/>
      <c r="JYH74"/>
      <c r="JYI74"/>
      <c r="JYJ74"/>
      <c r="JYK74"/>
      <c r="JYL74"/>
      <c r="JYM74"/>
      <c r="JYN74"/>
      <c r="JYO74"/>
      <c r="JYP74"/>
      <c r="JYQ74"/>
      <c r="JYR74"/>
      <c r="JYS74"/>
      <c r="JYT74"/>
      <c r="JYU74"/>
      <c r="JYV74"/>
      <c r="JYW74"/>
      <c r="JYX74"/>
      <c r="JYY74"/>
      <c r="JYZ74"/>
      <c r="JZA74"/>
      <c r="JZB74"/>
      <c r="JZC74"/>
      <c r="JZD74"/>
      <c r="JZE74"/>
      <c r="JZF74"/>
      <c r="JZG74"/>
      <c r="JZH74"/>
      <c r="JZI74"/>
      <c r="JZJ74"/>
      <c r="JZK74"/>
      <c r="JZL74"/>
      <c r="JZM74"/>
      <c r="JZN74"/>
      <c r="JZO74"/>
      <c r="JZP74"/>
      <c r="JZQ74"/>
      <c r="JZR74"/>
      <c r="JZS74"/>
      <c r="JZT74"/>
      <c r="JZU74"/>
      <c r="JZV74"/>
      <c r="JZW74"/>
      <c r="JZX74"/>
      <c r="JZY74"/>
      <c r="JZZ74"/>
      <c r="KAA74"/>
      <c r="KAB74"/>
      <c r="KAC74"/>
      <c r="KAD74"/>
      <c r="KAE74"/>
      <c r="KAF74"/>
      <c r="KAG74"/>
      <c r="KAH74"/>
      <c r="KAI74"/>
      <c r="KAJ74"/>
      <c r="KAK74"/>
      <c r="KAL74"/>
      <c r="KAM74"/>
      <c r="KAN74"/>
      <c r="KAO74"/>
      <c r="KAP74"/>
      <c r="KAQ74"/>
      <c r="KAR74"/>
      <c r="KAS74"/>
      <c r="KAT74"/>
      <c r="KAU74"/>
      <c r="KAV74"/>
      <c r="KAW74"/>
      <c r="KAX74"/>
      <c r="KAY74"/>
      <c r="KAZ74"/>
      <c r="KBA74"/>
      <c r="KBB74"/>
      <c r="KBC74"/>
      <c r="KBD74"/>
      <c r="KBE74"/>
      <c r="KBF74"/>
      <c r="KBG74"/>
      <c r="KBH74"/>
      <c r="KBI74"/>
      <c r="KBJ74"/>
      <c r="KBK74"/>
      <c r="KBL74"/>
      <c r="KBM74"/>
      <c r="KBN74"/>
      <c r="KBO74"/>
      <c r="KBP74"/>
      <c r="KBQ74"/>
      <c r="KBR74"/>
      <c r="KBS74"/>
      <c r="KBT74"/>
      <c r="KBU74"/>
      <c r="KBV74"/>
      <c r="KBW74"/>
      <c r="KBX74"/>
      <c r="KBY74"/>
      <c r="KBZ74"/>
      <c r="KCA74"/>
      <c r="KCB74"/>
      <c r="KCC74"/>
      <c r="KCD74"/>
      <c r="KCE74"/>
      <c r="KCF74"/>
      <c r="KCG74"/>
      <c r="KCH74"/>
      <c r="KCI74"/>
      <c r="KCJ74"/>
      <c r="KCK74"/>
      <c r="KCL74"/>
      <c r="KCM74"/>
      <c r="KCN74"/>
      <c r="KCO74"/>
      <c r="KCP74"/>
      <c r="KCQ74"/>
      <c r="KCR74"/>
      <c r="KCS74"/>
      <c r="KCT74"/>
      <c r="KCU74"/>
      <c r="KCV74"/>
      <c r="KCW74"/>
      <c r="KCX74"/>
      <c r="KCY74"/>
      <c r="KCZ74"/>
      <c r="KDA74"/>
      <c r="KDB74"/>
      <c r="KDC74"/>
      <c r="KDD74"/>
      <c r="KDE74"/>
      <c r="KDF74"/>
      <c r="KDG74"/>
      <c r="KDH74"/>
      <c r="KDI74"/>
      <c r="KDJ74"/>
      <c r="KDK74"/>
      <c r="KDL74"/>
      <c r="KDM74"/>
      <c r="KDN74"/>
      <c r="KDO74"/>
      <c r="KDP74"/>
      <c r="KDQ74"/>
      <c r="KDR74"/>
      <c r="KDS74"/>
      <c r="KDT74"/>
      <c r="KDU74"/>
      <c r="KDV74"/>
      <c r="KDW74"/>
      <c r="KDX74"/>
      <c r="KDY74"/>
      <c r="KDZ74"/>
      <c r="KEA74"/>
      <c r="KEB74"/>
      <c r="KEC74"/>
      <c r="KED74"/>
      <c r="KEE74"/>
      <c r="KEF74"/>
      <c r="KEG74"/>
      <c r="KEH74"/>
      <c r="KEI74"/>
      <c r="KEJ74"/>
      <c r="KEK74"/>
      <c r="KEL74"/>
      <c r="KEM74"/>
      <c r="KEN74"/>
      <c r="KEO74"/>
      <c r="KEP74"/>
      <c r="KEQ74"/>
      <c r="KER74"/>
      <c r="KES74"/>
      <c r="KET74"/>
      <c r="KEU74"/>
      <c r="KEV74"/>
      <c r="KEW74"/>
      <c r="KEX74"/>
      <c r="KEY74"/>
      <c r="KEZ74"/>
      <c r="KFA74"/>
      <c r="KFB74"/>
      <c r="KFC74"/>
      <c r="KFD74"/>
      <c r="KFE74"/>
      <c r="KFF74"/>
      <c r="KFG74"/>
      <c r="KFH74"/>
      <c r="KFI74"/>
      <c r="KFJ74"/>
      <c r="KFK74"/>
      <c r="KFL74"/>
      <c r="KFM74"/>
      <c r="KFN74"/>
      <c r="KFO74"/>
      <c r="KFP74"/>
      <c r="KFQ74"/>
      <c r="KFR74"/>
      <c r="KFS74"/>
      <c r="KFT74"/>
      <c r="KFU74"/>
      <c r="KFV74"/>
      <c r="KFW74"/>
      <c r="KFX74"/>
      <c r="KFY74"/>
      <c r="KFZ74"/>
      <c r="KGA74"/>
      <c r="KGB74"/>
      <c r="KGC74"/>
      <c r="KGD74"/>
      <c r="KGE74"/>
      <c r="KGF74"/>
      <c r="KGG74"/>
      <c r="KGH74"/>
      <c r="KGI74"/>
      <c r="KGJ74"/>
      <c r="KGK74"/>
      <c r="KGL74"/>
      <c r="KGM74"/>
      <c r="KGN74"/>
      <c r="KGO74"/>
      <c r="KGP74"/>
      <c r="KGQ74"/>
      <c r="KGR74"/>
      <c r="KGS74"/>
      <c r="KGT74"/>
      <c r="KGU74"/>
      <c r="KGV74"/>
      <c r="KGW74"/>
      <c r="KGX74"/>
      <c r="KGY74"/>
      <c r="KGZ74"/>
      <c r="KHA74"/>
      <c r="KHB74"/>
      <c r="KHC74"/>
      <c r="KHD74"/>
      <c r="KHE74"/>
      <c r="KHF74"/>
      <c r="KHG74"/>
      <c r="KHH74"/>
      <c r="KHI74"/>
      <c r="KHJ74"/>
      <c r="KHK74"/>
      <c r="KHL74"/>
      <c r="KHM74"/>
      <c r="KHN74"/>
      <c r="KHO74"/>
      <c r="KHP74"/>
      <c r="KHQ74"/>
      <c r="KHR74"/>
      <c r="KHS74"/>
      <c r="KHT74"/>
      <c r="KHU74"/>
      <c r="KHV74"/>
      <c r="KHW74"/>
      <c r="KHX74"/>
      <c r="KHY74"/>
      <c r="KHZ74"/>
      <c r="KIA74"/>
      <c r="KIB74"/>
      <c r="KIC74"/>
      <c r="KID74"/>
      <c r="KIE74"/>
      <c r="KIF74"/>
      <c r="KIG74"/>
      <c r="KIH74"/>
      <c r="KII74"/>
      <c r="KIJ74"/>
      <c r="KIK74"/>
      <c r="KIL74"/>
      <c r="KIM74"/>
      <c r="KIN74"/>
      <c r="KIO74"/>
      <c r="KIP74"/>
      <c r="KIQ74"/>
      <c r="KIR74"/>
      <c r="KIS74"/>
      <c r="KIT74"/>
      <c r="KIU74"/>
      <c r="KIV74"/>
      <c r="KIW74"/>
      <c r="KIX74"/>
      <c r="KIY74"/>
      <c r="KIZ74"/>
      <c r="KJA74"/>
      <c r="KJB74"/>
      <c r="KJC74"/>
      <c r="KJD74"/>
      <c r="KJE74"/>
      <c r="KJF74"/>
      <c r="KJG74"/>
      <c r="KJH74"/>
      <c r="KJI74"/>
      <c r="KJJ74"/>
      <c r="KJK74"/>
      <c r="KJL74"/>
      <c r="KJM74"/>
      <c r="KJN74"/>
      <c r="KJO74"/>
      <c r="KJP74"/>
      <c r="KJQ74"/>
      <c r="KJR74"/>
      <c r="KJS74"/>
      <c r="KJT74"/>
      <c r="KJU74"/>
      <c r="KJV74"/>
      <c r="KJW74"/>
      <c r="KJX74"/>
      <c r="KJY74"/>
      <c r="KJZ74"/>
      <c r="KKA74"/>
      <c r="KKB74"/>
      <c r="KKC74"/>
      <c r="KKD74"/>
      <c r="KKE74"/>
      <c r="KKF74"/>
      <c r="KKG74"/>
      <c r="KKH74"/>
      <c r="KKI74"/>
      <c r="KKJ74"/>
      <c r="KKK74"/>
      <c r="KKL74"/>
      <c r="KKM74"/>
      <c r="KKN74"/>
      <c r="KKO74"/>
      <c r="KKP74"/>
      <c r="KKQ74"/>
      <c r="KKR74"/>
      <c r="KKS74"/>
      <c r="KKT74"/>
      <c r="KKU74"/>
      <c r="KKV74"/>
      <c r="KKW74"/>
      <c r="KKX74"/>
      <c r="KKY74"/>
      <c r="KKZ74"/>
      <c r="KLA74"/>
      <c r="KLB74"/>
      <c r="KLC74"/>
      <c r="KLD74"/>
      <c r="KLE74"/>
      <c r="KLF74"/>
      <c r="KLG74"/>
      <c r="KLH74"/>
      <c r="KLI74"/>
      <c r="KLJ74"/>
      <c r="KLK74"/>
      <c r="KLL74"/>
      <c r="KLM74"/>
      <c r="KLN74"/>
      <c r="KLO74"/>
      <c r="KLP74"/>
      <c r="KLQ74"/>
      <c r="KLR74"/>
      <c r="KLS74"/>
      <c r="KLT74"/>
      <c r="KLU74"/>
      <c r="KLV74"/>
      <c r="KLW74"/>
      <c r="KLX74"/>
      <c r="KLY74"/>
      <c r="KLZ74"/>
      <c r="KMA74"/>
      <c r="KMB74"/>
      <c r="KMC74"/>
      <c r="KMD74"/>
      <c r="KME74"/>
      <c r="KMF74"/>
      <c r="KMG74"/>
      <c r="KMH74"/>
      <c r="KMI74"/>
      <c r="KMJ74"/>
      <c r="KMK74"/>
      <c r="KML74"/>
      <c r="KMM74"/>
      <c r="KMN74"/>
      <c r="KMO74"/>
      <c r="KMP74"/>
      <c r="KMQ74"/>
      <c r="KMR74"/>
      <c r="KMS74"/>
      <c r="KMT74"/>
      <c r="KMU74"/>
      <c r="KMV74"/>
      <c r="KMW74"/>
      <c r="KMX74"/>
      <c r="KMY74"/>
      <c r="KMZ74"/>
      <c r="KNA74"/>
      <c r="KNB74"/>
      <c r="KNC74"/>
      <c r="KND74"/>
      <c r="KNE74"/>
      <c r="KNF74"/>
      <c r="KNG74"/>
      <c r="KNH74"/>
      <c r="KNI74"/>
      <c r="KNJ74"/>
      <c r="KNK74"/>
      <c r="KNL74"/>
      <c r="KNM74"/>
      <c r="KNN74"/>
      <c r="KNO74"/>
      <c r="KNP74"/>
      <c r="KNQ74"/>
      <c r="KNR74"/>
      <c r="KNS74"/>
      <c r="KNT74"/>
      <c r="KNU74"/>
      <c r="KNV74"/>
      <c r="KNW74"/>
      <c r="KNX74"/>
      <c r="KNY74"/>
      <c r="KNZ74"/>
      <c r="KOA74"/>
      <c r="KOB74"/>
      <c r="KOC74"/>
      <c r="KOD74"/>
      <c r="KOE74"/>
      <c r="KOF74"/>
      <c r="KOG74"/>
      <c r="KOH74"/>
      <c r="KOI74"/>
      <c r="KOJ74"/>
      <c r="KOK74"/>
      <c r="KOL74"/>
      <c r="KOM74"/>
      <c r="KON74"/>
      <c r="KOO74"/>
      <c r="KOP74"/>
      <c r="KOQ74"/>
      <c r="KOR74"/>
      <c r="KOS74"/>
      <c r="KOT74"/>
      <c r="KOU74"/>
      <c r="KOV74"/>
      <c r="KOW74"/>
      <c r="KOX74"/>
      <c r="KOY74"/>
      <c r="KOZ74"/>
      <c r="KPA74"/>
      <c r="KPB74"/>
      <c r="KPC74"/>
      <c r="KPD74"/>
      <c r="KPE74"/>
      <c r="KPF74"/>
      <c r="KPG74"/>
      <c r="KPH74"/>
      <c r="KPI74"/>
      <c r="KPJ74"/>
      <c r="KPK74"/>
      <c r="KPL74"/>
      <c r="KPM74"/>
      <c r="KPN74"/>
      <c r="KPO74"/>
      <c r="KPP74"/>
      <c r="KPQ74"/>
      <c r="KPR74"/>
      <c r="KPS74"/>
      <c r="KPT74"/>
      <c r="KPU74"/>
      <c r="KPV74"/>
      <c r="KPW74"/>
      <c r="KPX74"/>
      <c r="KPY74"/>
      <c r="KPZ74"/>
      <c r="KQA74"/>
      <c r="KQB74"/>
      <c r="KQC74"/>
      <c r="KQD74"/>
      <c r="KQE74"/>
      <c r="KQF74"/>
      <c r="KQG74"/>
      <c r="KQH74"/>
      <c r="KQI74"/>
      <c r="KQJ74"/>
      <c r="KQK74"/>
      <c r="KQL74"/>
      <c r="KQM74"/>
      <c r="KQN74"/>
      <c r="KQO74"/>
      <c r="KQP74"/>
      <c r="KQQ74"/>
      <c r="KQR74"/>
      <c r="KQS74"/>
      <c r="KQT74"/>
      <c r="KQU74"/>
      <c r="KQV74"/>
      <c r="KQW74"/>
      <c r="KQX74"/>
      <c r="KQY74"/>
      <c r="KQZ74"/>
      <c r="KRA74"/>
      <c r="KRB74"/>
      <c r="KRC74"/>
      <c r="KRD74"/>
      <c r="KRE74"/>
      <c r="KRF74"/>
      <c r="KRG74"/>
      <c r="KRH74"/>
      <c r="KRI74"/>
      <c r="KRJ74"/>
      <c r="KRK74"/>
      <c r="KRL74"/>
      <c r="KRM74"/>
      <c r="KRN74"/>
      <c r="KRO74"/>
      <c r="KRP74"/>
      <c r="KRQ74"/>
      <c r="KRR74"/>
      <c r="KRS74"/>
      <c r="KRT74"/>
      <c r="KRU74"/>
      <c r="KRV74"/>
      <c r="KRW74"/>
      <c r="KRX74"/>
      <c r="KRY74"/>
      <c r="KRZ74"/>
      <c r="KSA74"/>
      <c r="KSB74"/>
      <c r="KSC74"/>
      <c r="KSD74"/>
      <c r="KSE74"/>
      <c r="KSF74"/>
      <c r="KSG74"/>
      <c r="KSH74"/>
      <c r="KSI74"/>
      <c r="KSJ74"/>
      <c r="KSK74"/>
      <c r="KSL74"/>
      <c r="KSM74"/>
      <c r="KSN74"/>
      <c r="KSO74"/>
      <c r="KSP74"/>
      <c r="KSQ74"/>
      <c r="KSR74"/>
      <c r="KSS74"/>
      <c r="KST74"/>
      <c r="KSU74"/>
      <c r="KSV74"/>
      <c r="KSW74"/>
      <c r="KSX74"/>
      <c r="KSY74"/>
      <c r="KSZ74"/>
      <c r="KTA74"/>
      <c r="KTB74"/>
      <c r="KTC74"/>
      <c r="KTD74"/>
      <c r="KTE74"/>
      <c r="KTF74"/>
      <c r="KTG74"/>
      <c r="KTH74"/>
      <c r="KTI74"/>
      <c r="KTJ74"/>
      <c r="KTK74"/>
      <c r="KTL74"/>
      <c r="KTM74"/>
      <c r="KTN74"/>
      <c r="KTO74"/>
      <c r="KTP74"/>
      <c r="KTQ74"/>
      <c r="KTR74"/>
      <c r="KTS74"/>
      <c r="KTT74"/>
      <c r="KTU74"/>
      <c r="KTV74"/>
      <c r="KTW74"/>
      <c r="KTX74"/>
      <c r="KTY74"/>
      <c r="KTZ74"/>
      <c r="KUA74"/>
      <c r="KUB74"/>
      <c r="KUC74"/>
      <c r="KUD74"/>
      <c r="KUE74"/>
      <c r="KUF74"/>
      <c r="KUG74"/>
      <c r="KUH74"/>
      <c r="KUI74"/>
      <c r="KUJ74"/>
      <c r="KUK74"/>
      <c r="KUL74"/>
      <c r="KUM74"/>
      <c r="KUN74"/>
      <c r="KUO74"/>
      <c r="KUP74"/>
      <c r="KUQ74"/>
      <c r="KUR74"/>
      <c r="KUS74"/>
      <c r="KUT74"/>
      <c r="KUU74"/>
      <c r="KUV74"/>
      <c r="KUW74"/>
      <c r="KUX74"/>
      <c r="KUY74"/>
      <c r="KUZ74"/>
      <c r="KVA74"/>
      <c r="KVB74"/>
      <c r="KVC74"/>
      <c r="KVD74"/>
      <c r="KVE74"/>
      <c r="KVF74"/>
      <c r="KVG74"/>
      <c r="KVH74"/>
      <c r="KVI74"/>
      <c r="KVJ74"/>
      <c r="KVK74"/>
      <c r="KVL74"/>
      <c r="KVM74"/>
      <c r="KVN74"/>
      <c r="KVO74"/>
      <c r="KVP74"/>
      <c r="KVQ74"/>
      <c r="KVR74"/>
      <c r="KVS74"/>
      <c r="KVT74"/>
      <c r="KVU74"/>
      <c r="KVV74"/>
      <c r="KVW74"/>
      <c r="KVX74"/>
      <c r="KVY74"/>
      <c r="KVZ74"/>
      <c r="KWA74"/>
      <c r="KWB74"/>
      <c r="KWC74"/>
      <c r="KWD74"/>
      <c r="KWE74"/>
      <c r="KWF74"/>
      <c r="KWG74"/>
      <c r="KWH74"/>
      <c r="KWI74"/>
      <c r="KWJ74"/>
      <c r="KWK74"/>
      <c r="KWL74"/>
      <c r="KWM74"/>
      <c r="KWN74"/>
      <c r="KWO74"/>
      <c r="KWP74"/>
      <c r="KWQ74"/>
      <c r="KWR74"/>
      <c r="KWS74"/>
      <c r="KWT74"/>
      <c r="KWU74"/>
      <c r="KWV74"/>
      <c r="KWW74"/>
      <c r="KWX74"/>
      <c r="KWY74"/>
      <c r="KWZ74"/>
      <c r="KXA74"/>
      <c r="KXB74"/>
      <c r="KXC74"/>
      <c r="KXD74"/>
      <c r="KXE74"/>
      <c r="KXF74"/>
      <c r="KXG74"/>
      <c r="KXH74"/>
      <c r="KXI74"/>
      <c r="KXJ74"/>
      <c r="KXK74"/>
      <c r="KXL74"/>
      <c r="KXM74"/>
      <c r="KXN74"/>
      <c r="KXO74"/>
      <c r="KXP74"/>
      <c r="KXQ74"/>
      <c r="KXR74"/>
      <c r="KXS74"/>
      <c r="KXT74"/>
      <c r="KXU74"/>
      <c r="KXV74"/>
      <c r="KXW74"/>
      <c r="KXX74"/>
      <c r="KXY74"/>
      <c r="KXZ74"/>
      <c r="KYA74"/>
      <c r="KYB74"/>
      <c r="KYC74"/>
      <c r="KYD74"/>
      <c r="KYE74"/>
      <c r="KYF74"/>
      <c r="KYG74"/>
      <c r="KYH74"/>
      <c r="KYI74"/>
      <c r="KYJ74"/>
      <c r="KYK74"/>
      <c r="KYL74"/>
      <c r="KYM74"/>
      <c r="KYN74"/>
      <c r="KYO74"/>
      <c r="KYP74"/>
      <c r="KYQ74"/>
      <c r="KYR74"/>
      <c r="KYS74"/>
      <c r="KYT74"/>
      <c r="KYU74"/>
      <c r="KYV74"/>
      <c r="KYW74"/>
      <c r="KYX74"/>
      <c r="KYY74"/>
      <c r="KYZ74"/>
      <c r="KZA74"/>
      <c r="KZB74"/>
      <c r="KZC74"/>
      <c r="KZD74"/>
      <c r="KZE74"/>
      <c r="KZF74"/>
      <c r="KZG74"/>
      <c r="KZH74"/>
      <c r="KZI74"/>
      <c r="KZJ74"/>
      <c r="KZK74"/>
      <c r="KZL74"/>
      <c r="KZM74"/>
      <c r="KZN74"/>
      <c r="KZO74"/>
      <c r="KZP74"/>
      <c r="KZQ74"/>
      <c r="KZR74"/>
      <c r="KZS74"/>
      <c r="KZT74"/>
      <c r="KZU74"/>
      <c r="KZV74"/>
      <c r="KZW74"/>
      <c r="KZX74"/>
      <c r="KZY74"/>
      <c r="KZZ74"/>
      <c r="LAA74"/>
      <c r="LAB74"/>
      <c r="LAC74"/>
      <c r="LAD74"/>
      <c r="LAE74"/>
      <c r="LAF74"/>
      <c r="LAG74"/>
      <c r="LAH74"/>
      <c r="LAI74"/>
      <c r="LAJ74"/>
      <c r="LAK74"/>
      <c r="LAL74"/>
      <c r="LAM74"/>
      <c r="LAN74"/>
      <c r="LAO74"/>
      <c r="LAP74"/>
      <c r="LAQ74"/>
      <c r="LAR74"/>
      <c r="LAS74"/>
      <c r="LAT74"/>
      <c r="LAU74"/>
      <c r="LAV74"/>
      <c r="LAW74"/>
      <c r="LAX74"/>
      <c r="LAY74"/>
      <c r="LAZ74"/>
      <c r="LBA74"/>
      <c r="LBB74"/>
      <c r="LBC74"/>
      <c r="LBD74"/>
      <c r="LBE74"/>
      <c r="LBF74"/>
      <c r="LBG74"/>
      <c r="LBH74"/>
      <c r="LBI74"/>
      <c r="LBJ74"/>
      <c r="LBK74"/>
      <c r="LBL74"/>
      <c r="LBM74"/>
      <c r="LBN74"/>
      <c r="LBO74"/>
      <c r="LBP74"/>
      <c r="LBQ74"/>
      <c r="LBR74"/>
      <c r="LBS74"/>
      <c r="LBT74"/>
      <c r="LBU74"/>
      <c r="LBV74"/>
      <c r="LBW74"/>
      <c r="LBX74"/>
      <c r="LBY74"/>
      <c r="LBZ74"/>
      <c r="LCA74"/>
      <c r="LCB74"/>
      <c r="LCC74"/>
      <c r="LCD74"/>
      <c r="LCE74"/>
      <c r="LCF74"/>
      <c r="LCG74"/>
      <c r="LCH74"/>
      <c r="LCI74"/>
      <c r="LCJ74"/>
      <c r="LCK74"/>
      <c r="LCL74"/>
      <c r="LCM74"/>
      <c r="LCN74"/>
      <c r="LCO74"/>
      <c r="LCP74"/>
      <c r="LCQ74"/>
      <c r="LCR74"/>
      <c r="LCS74"/>
      <c r="LCT74"/>
      <c r="LCU74"/>
      <c r="LCV74"/>
      <c r="LCW74"/>
      <c r="LCX74"/>
      <c r="LCY74"/>
      <c r="LCZ74"/>
      <c r="LDA74"/>
      <c r="LDB74"/>
      <c r="LDC74"/>
      <c r="LDD74"/>
      <c r="LDE74"/>
      <c r="LDF74"/>
      <c r="LDG74"/>
      <c r="LDH74"/>
      <c r="LDI74"/>
      <c r="LDJ74"/>
      <c r="LDK74"/>
      <c r="LDL74"/>
      <c r="LDM74"/>
      <c r="LDN74"/>
      <c r="LDO74"/>
      <c r="LDP74"/>
      <c r="LDQ74"/>
      <c r="LDR74"/>
      <c r="LDS74"/>
      <c r="LDT74"/>
      <c r="LDU74"/>
      <c r="LDV74"/>
      <c r="LDW74"/>
      <c r="LDX74"/>
      <c r="LDY74"/>
      <c r="LDZ74"/>
      <c r="LEA74"/>
      <c r="LEB74"/>
      <c r="LEC74"/>
      <c r="LED74"/>
      <c r="LEE74"/>
      <c r="LEF74"/>
      <c r="LEG74"/>
      <c r="LEH74"/>
      <c r="LEI74"/>
      <c r="LEJ74"/>
      <c r="LEK74"/>
      <c r="LEL74"/>
      <c r="LEM74"/>
      <c r="LEN74"/>
      <c r="LEO74"/>
      <c r="LEP74"/>
      <c r="LEQ74"/>
      <c r="LER74"/>
      <c r="LES74"/>
      <c r="LET74"/>
      <c r="LEU74"/>
      <c r="LEV74"/>
      <c r="LEW74"/>
      <c r="LEX74"/>
      <c r="LEY74"/>
      <c r="LEZ74"/>
      <c r="LFA74"/>
      <c r="LFB74"/>
      <c r="LFC74"/>
      <c r="LFD74"/>
      <c r="LFE74"/>
      <c r="LFF74"/>
      <c r="LFG74"/>
      <c r="LFH74"/>
      <c r="LFI74"/>
      <c r="LFJ74"/>
      <c r="LFK74"/>
      <c r="LFL74"/>
      <c r="LFM74"/>
      <c r="LFN74"/>
      <c r="LFO74"/>
      <c r="LFP74"/>
      <c r="LFQ74"/>
      <c r="LFR74"/>
      <c r="LFS74"/>
      <c r="LFT74"/>
      <c r="LFU74"/>
      <c r="LFV74"/>
      <c r="LFW74"/>
      <c r="LFX74"/>
      <c r="LFY74"/>
      <c r="LFZ74"/>
      <c r="LGA74"/>
      <c r="LGB74"/>
      <c r="LGC74"/>
      <c r="LGD74"/>
      <c r="LGE74"/>
      <c r="LGF74"/>
      <c r="LGG74"/>
      <c r="LGH74"/>
      <c r="LGI74"/>
      <c r="LGJ74"/>
      <c r="LGK74"/>
      <c r="LGL74"/>
      <c r="LGM74"/>
      <c r="LGN74"/>
      <c r="LGO74"/>
      <c r="LGP74"/>
      <c r="LGQ74"/>
      <c r="LGR74"/>
      <c r="LGS74"/>
      <c r="LGT74"/>
      <c r="LGU74"/>
      <c r="LGV74"/>
      <c r="LGW74"/>
      <c r="LGX74"/>
      <c r="LGY74"/>
      <c r="LGZ74"/>
      <c r="LHA74"/>
      <c r="LHB74"/>
      <c r="LHC74"/>
      <c r="LHD74"/>
      <c r="LHE74"/>
      <c r="LHF74"/>
      <c r="LHG74"/>
      <c r="LHH74"/>
      <c r="LHI74"/>
      <c r="LHJ74"/>
      <c r="LHK74"/>
      <c r="LHL74"/>
      <c r="LHM74"/>
      <c r="LHN74"/>
      <c r="LHO74"/>
      <c r="LHP74"/>
      <c r="LHQ74"/>
      <c r="LHR74"/>
      <c r="LHS74"/>
      <c r="LHT74"/>
      <c r="LHU74"/>
      <c r="LHV74"/>
      <c r="LHW74"/>
      <c r="LHX74"/>
      <c r="LHY74"/>
      <c r="LHZ74"/>
      <c r="LIA74"/>
      <c r="LIB74"/>
      <c r="LIC74"/>
      <c r="LID74"/>
      <c r="LIE74"/>
      <c r="LIF74"/>
      <c r="LIG74"/>
      <c r="LIH74"/>
      <c r="LII74"/>
      <c r="LIJ74"/>
      <c r="LIK74"/>
      <c r="LIL74"/>
      <c r="LIM74"/>
      <c r="LIN74"/>
      <c r="LIO74"/>
      <c r="LIP74"/>
      <c r="LIQ74"/>
      <c r="LIR74"/>
      <c r="LIS74"/>
      <c r="LIT74"/>
      <c r="LIU74"/>
      <c r="LIV74"/>
      <c r="LIW74"/>
      <c r="LIX74"/>
      <c r="LIY74"/>
      <c r="LIZ74"/>
      <c r="LJA74"/>
      <c r="LJB74"/>
      <c r="LJC74"/>
      <c r="LJD74"/>
      <c r="LJE74"/>
      <c r="LJF74"/>
      <c r="LJG74"/>
      <c r="LJH74"/>
      <c r="LJI74"/>
      <c r="LJJ74"/>
      <c r="LJK74"/>
      <c r="LJL74"/>
      <c r="LJM74"/>
      <c r="LJN74"/>
      <c r="LJO74"/>
      <c r="LJP74"/>
      <c r="LJQ74"/>
      <c r="LJR74"/>
      <c r="LJS74"/>
      <c r="LJT74"/>
      <c r="LJU74"/>
      <c r="LJV74"/>
      <c r="LJW74"/>
      <c r="LJX74"/>
      <c r="LJY74"/>
      <c r="LJZ74"/>
      <c r="LKA74"/>
      <c r="LKB74"/>
      <c r="LKC74"/>
      <c r="LKD74"/>
      <c r="LKE74"/>
      <c r="LKF74"/>
      <c r="LKG74"/>
      <c r="LKH74"/>
      <c r="LKI74"/>
      <c r="LKJ74"/>
      <c r="LKK74"/>
      <c r="LKL74"/>
      <c r="LKM74"/>
      <c r="LKN74"/>
      <c r="LKO74"/>
      <c r="LKP74"/>
      <c r="LKQ74"/>
      <c r="LKR74"/>
      <c r="LKS74"/>
      <c r="LKT74"/>
      <c r="LKU74"/>
      <c r="LKV74"/>
      <c r="LKW74"/>
      <c r="LKX74"/>
      <c r="LKY74"/>
      <c r="LKZ74"/>
      <c r="LLA74"/>
      <c r="LLB74"/>
      <c r="LLC74"/>
      <c r="LLD74"/>
      <c r="LLE74"/>
      <c r="LLF74"/>
      <c r="LLG74"/>
      <c r="LLH74"/>
      <c r="LLI74"/>
      <c r="LLJ74"/>
      <c r="LLK74"/>
      <c r="LLL74"/>
      <c r="LLM74"/>
      <c r="LLN74"/>
      <c r="LLO74"/>
      <c r="LLP74"/>
      <c r="LLQ74"/>
      <c r="LLR74"/>
      <c r="LLS74"/>
      <c r="LLT74"/>
      <c r="LLU74"/>
      <c r="LLV74"/>
      <c r="LLW74"/>
      <c r="LLX74"/>
      <c r="LLY74"/>
      <c r="LLZ74"/>
      <c r="LMA74"/>
      <c r="LMB74"/>
      <c r="LMC74"/>
      <c r="LMD74"/>
      <c r="LME74"/>
      <c r="LMF74"/>
      <c r="LMG74"/>
      <c r="LMH74"/>
      <c r="LMI74"/>
      <c r="LMJ74"/>
      <c r="LMK74"/>
      <c r="LML74"/>
      <c r="LMM74"/>
      <c r="LMN74"/>
      <c r="LMO74"/>
      <c r="LMP74"/>
      <c r="LMQ74"/>
      <c r="LMR74"/>
      <c r="LMS74"/>
      <c r="LMT74"/>
      <c r="LMU74"/>
      <c r="LMV74"/>
      <c r="LMW74"/>
      <c r="LMX74"/>
      <c r="LMY74"/>
      <c r="LMZ74"/>
      <c r="LNA74"/>
      <c r="LNB74"/>
      <c r="LNC74"/>
      <c r="LND74"/>
      <c r="LNE74"/>
      <c r="LNF74"/>
      <c r="LNG74"/>
      <c r="LNH74"/>
      <c r="LNI74"/>
      <c r="LNJ74"/>
      <c r="LNK74"/>
      <c r="LNL74"/>
      <c r="LNM74"/>
      <c r="LNN74"/>
      <c r="LNO74"/>
      <c r="LNP74"/>
      <c r="LNQ74"/>
      <c r="LNR74"/>
      <c r="LNS74"/>
      <c r="LNT74"/>
      <c r="LNU74"/>
      <c r="LNV74"/>
      <c r="LNW74"/>
      <c r="LNX74"/>
      <c r="LNY74"/>
      <c r="LNZ74"/>
      <c r="LOA74"/>
      <c r="LOB74"/>
      <c r="LOC74"/>
      <c r="LOD74"/>
      <c r="LOE74"/>
      <c r="LOF74"/>
      <c r="LOG74"/>
      <c r="LOH74"/>
      <c r="LOI74"/>
      <c r="LOJ74"/>
      <c r="LOK74"/>
      <c r="LOL74"/>
      <c r="LOM74"/>
      <c r="LON74"/>
      <c r="LOO74"/>
      <c r="LOP74"/>
      <c r="LOQ74"/>
      <c r="LOR74"/>
      <c r="LOS74"/>
      <c r="LOT74"/>
      <c r="LOU74"/>
      <c r="LOV74"/>
      <c r="LOW74"/>
      <c r="LOX74"/>
      <c r="LOY74"/>
      <c r="LOZ74"/>
      <c r="LPA74"/>
      <c r="LPB74"/>
      <c r="LPC74"/>
      <c r="LPD74"/>
      <c r="LPE74"/>
      <c r="LPF74"/>
      <c r="LPG74"/>
      <c r="LPH74"/>
      <c r="LPI74"/>
      <c r="LPJ74"/>
      <c r="LPK74"/>
      <c r="LPL74"/>
      <c r="LPM74"/>
      <c r="LPN74"/>
      <c r="LPO74"/>
      <c r="LPP74"/>
      <c r="LPQ74"/>
      <c r="LPR74"/>
      <c r="LPS74"/>
      <c r="LPT74"/>
      <c r="LPU74"/>
      <c r="LPV74"/>
      <c r="LPW74"/>
      <c r="LPX74"/>
      <c r="LPY74"/>
      <c r="LPZ74"/>
      <c r="LQA74"/>
      <c r="LQB74"/>
      <c r="LQC74"/>
      <c r="LQD74"/>
      <c r="LQE74"/>
      <c r="LQF74"/>
      <c r="LQG74"/>
      <c r="LQH74"/>
      <c r="LQI74"/>
      <c r="LQJ74"/>
      <c r="LQK74"/>
      <c r="LQL74"/>
      <c r="LQM74"/>
      <c r="LQN74"/>
      <c r="LQO74"/>
      <c r="LQP74"/>
      <c r="LQQ74"/>
      <c r="LQR74"/>
      <c r="LQS74"/>
      <c r="LQT74"/>
      <c r="LQU74"/>
      <c r="LQV74"/>
      <c r="LQW74"/>
      <c r="LQX74"/>
      <c r="LQY74"/>
      <c r="LQZ74"/>
      <c r="LRA74"/>
      <c r="LRB74"/>
      <c r="LRC74"/>
      <c r="LRD74"/>
      <c r="LRE74"/>
      <c r="LRF74"/>
      <c r="LRG74"/>
      <c r="LRH74"/>
      <c r="LRI74"/>
      <c r="LRJ74"/>
      <c r="LRK74"/>
      <c r="LRL74"/>
      <c r="LRM74"/>
      <c r="LRN74"/>
      <c r="LRO74"/>
      <c r="LRP74"/>
      <c r="LRQ74"/>
      <c r="LRR74"/>
      <c r="LRS74"/>
      <c r="LRT74"/>
      <c r="LRU74"/>
      <c r="LRV74"/>
      <c r="LRW74"/>
      <c r="LRX74"/>
      <c r="LRY74"/>
      <c r="LRZ74"/>
      <c r="LSA74"/>
      <c r="LSB74"/>
      <c r="LSC74"/>
      <c r="LSD74"/>
      <c r="LSE74"/>
      <c r="LSF74"/>
      <c r="LSG74"/>
      <c r="LSH74"/>
      <c r="LSI74"/>
      <c r="LSJ74"/>
      <c r="LSK74"/>
      <c r="LSL74"/>
      <c r="LSM74"/>
      <c r="LSN74"/>
      <c r="LSO74"/>
      <c r="LSP74"/>
      <c r="LSQ74"/>
      <c r="LSR74"/>
      <c r="LSS74"/>
      <c r="LST74"/>
      <c r="LSU74"/>
      <c r="LSV74"/>
      <c r="LSW74"/>
      <c r="LSX74"/>
      <c r="LSY74"/>
      <c r="LSZ74"/>
      <c r="LTA74"/>
      <c r="LTB74"/>
      <c r="LTC74"/>
      <c r="LTD74"/>
      <c r="LTE74"/>
      <c r="LTF74"/>
      <c r="LTG74"/>
      <c r="LTH74"/>
      <c r="LTI74"/>
      <c r="LTJ74"/>
      <c r="LTK74"/>
      <c r="LTL74"/>
      <c r="LTM74"/>
      <c r="LTN74"/>
      <c r="LTO74"/>
      <c r="LTP74"/>
      <c r="LTQ74"/>
      <c r="LTR74"/>
      <c r="LTS74"/>
      <c r="LTT74"/>
      <c r="LTU74"/>
      <c r="LTV74"/>
      <c r="LTW74"/>
      <c r="LTX74"/>
      <c r="LTY74"/>
      <c r="LTZ74"/>
      <c r="LUA74"/>
      <c r="LUB74"/>
      <c r="LUC74"/>
      <c r="LUD74"/>
      <c r="LUE74"/>
      <c r="LUF74"/>
      <c r="LUG74"/>
      <c r="LUH74"/>
      <c r="LUI74"/>
      <c r="LUJ74"/>
      <c r="LUK74"/>
      <c r="LUL74"/>
      <c r="LUM74"/>
      <c r="LUN74"/>
      <c r="LUO74"/>
      <c r="LUP74"/>
      <c r="LUQ74"/>
      <c r="LUR74"/>
      <c r="LUS74"/>
      <c r="LUT74"/>
      <c r="LUU74"/>
      <c r="LUV74"/>
      <c r="LUW74"/>
      <c r="LUX74"/>
      <c r="LUY74"/>
      <c r="LUZ74"/>
      <c r="LVA74"/>
      <c r="LVB74"/>
      <c r="LVC74"/>
      <c r="LVD74"/>
      <c r="LVE74"/>
      <c r="LVF74"/>
      <c r="LVG74"/>
      <c r="LVH74"/>
      <c r="LVI74"/>
      <c r="LVJ74"/>
      <c r="LVK74"/>
      <c r="LVL74"/>
      <c r="LVM74"/>
      <c r="LVN74"/>
      <c r="LVO74"/>
      <c r="LVP74"/>
      <c r="LVQ74"/>
      <c r="LVR74"/>
      <c r="LVS74"/>
      <c r="LVT74"/>
      <c r="LVU74"/>
      <c r="LVV74"/>
      <c r="LVW74"/>
      <c r="LVX74"/>
      <c r="LVY74"/>
      <c r="LVZ74"/>
      <c r="LWA74"/>
      <c r="LWB74"/>
      <c r="LWC74"/>
      <c r="LWD74"/>
      <c r="LWE74"/>
      <c r="LWF74"/>
      <c r="LWG74"/>
      <c r="LWH74"/>
      <c r="LWI74"/>
      <c r="LWJ74"/>
      <c r="LWK74"/>
      <c r="LWL74"/>
      <c r="LWM74"/>
      <c r="LWN74"/>
      <c r="LWO74"/>
      <c r="LWP74"/>
      <c r="LWQ74"/>
      <c r="LWR74"/>
      <c r="LWS74"/>
      <c r="LWT74"/>
      <c r="LWU74"/>
      <c r="LWV74"/>
      <c r="LWW74"/>
      <c r="LWX74"/>
      <c r="LWY74"/>
      <c r="LWZ74"/>
      <c r="LXA74"/>
      <c r="LXB74"/>
      <c r="LXC74"/>
      <c r="LXD74"/>
      <c r="LXE74"/>
      <c r="LXF74"/>
      <c r="LXG74"/>
      <c r="LXH74"/>
      <c r="LXI74"/>
      <c r="LXJ74"/>
      <c r="LXK74"/>
      <c r="LXL74"/>
      <c r="LXM74"/>
      <c r="LXN74"/>
      <c r="LXO74"/>
      <c r="LXP74"/>
      <c r="LXQ74"/>
      <c r="LXR74"/>
      <c r="LXS74"/>
      <c r="LXT74"/>
      <c r="LXU74"/>
      <c r="LXV74"/>
      <c r="LXW74"/>
      <c r="LXX74"/>
      <c r="LXY74"/>
      <c r="LXZ74"/>
      <c r="LYA74"/>
      <c r="LYB74"/>
      <c r="LYC74"/>
      <c r="LYD74"/>
      <c r="LYE74"/>
      <c r="LYF74"/>
      <c r="LYG74"/>
      <c r="LYH74"/>
      <c r="LYI74"/>
      <c r="LYJ74"/>
      <c r="LYK74"/>
      <c r="LYL74"/>
      <c r="LYM74"/>
      <c r="LYN74"/>
      <c r="LYO74"/>
      <c r="LYP74"/>
      <c r="LYQ74"/>
      <c r="LYR74"/>
      <c r="LYS74"/>
      <c r="LYT74"/>
      <c r="LYU74"/>
      <c r="LYV74"/>
      <c r="LYW74"/>
      <c r="LYX74"/>
      <c r="LYY74"/>
      <c r="LYZ74"/>
      <c r="LZA74"/>
      <c r="LZB74"/>
      <c r="LZC74"/>
      <c r="LZD74"/>
      <c r="LZE74"/>
      <c r="LZF74"/>
      <c r="LZG74"/>
      <c r="LZH74"/>
      <c r="LZI74"/>
      <c r="LZJ74"/>
      <c r="LZK74"/>
      <c r="LZL74"/>
      <c r="LZM74"/>
      <c r="LZN74"/>
      <c r="LZO74"/>
      <c r="LZP74"/>
      <c r="LZQ74"/>
      <c r="LZR74"/>
      <c r="LZS74"/>
      <c r="LZT74"/>
      <c r="LZU74"/>
      <c r="LZV74"/>
      <c r="LZW74"/>
      <c r="LZX74"/>
      <c r="LZY74"/>
      <c r="LZZ74"/>
      <c r="MAA74"/>
      <c r="MAB74"/>
      <c r="MAC74"/>
      <c r="MAD74"/>
      <c r="MAE74"/>
      <c r="MAF74"/>
      <c r="MAG74"/>
      <c r="MAH74"/>
      <c r="MAI74"/>
      <c r="MAJ74"/>
      <c r="MAK74"/>
      <c r="MAL74"/>
      <c r="MAM74"/>
      <c r="MAN74"/>
      <c r="MAO74"/>
      <c r="MAP74"/>
      <c r="MAQ74"/>
      <c r="MAR74"/>
      <c r="MAS74"/>
      <c r="MAT74"/>
      <c r="MAU74"/>
      <c r="MAV74"/>
      <c r="MAW74"/>
      <c r="MAX74"/>
      <c r="MAY74"/>
      <c r="MAZ74"/>
      <c r="MBA74"/>
      <c r="MBB74"/>
      <c r="MBC74"/>
      <c r="MBD74"/>
      <c r="MBE74"/>
      <c r="MBF74"/>
      <c r="MBG74"/>
      <c r="MBH74"/>
      <c r="MBI74"/>
      <c r="MBJ74"/>
      <c r="MBK74"/>
      <c r="MBL74"/>
      <c r="MBM74"/>
      <c r="MBN74"/>
      <c r="MBO74"/>
      <c r="MBP74"/>
      <c r="MBQ74"/>
      <c r="MBR74"/>
      <c r="MBS74"/>
      <c r="MBT74"/>
      <c r="MBU74"/>
      <c r="MBV74"/>
      <c r="MBW74"/>
      <c r="MBX74"/>
      <c r="MBY74"/>
      <c r="MBZ74"/>
      <c r="MCA74"/>
      <c r="MCB74"/>
      <c r="MCC74"/>
      <c r="MCD74"/>
      <c r="MCE74"/>
      <c r="MCF74"/>
      <c r="MCG74"/>
      <c r="MCH74"/>
      <c r="MCI74"/>
      <c r="MCJ74"/>
      <c r="MCK74"/>
      <c r="MCL74"/>
      <c r="MCM74"/>
      <c r="MCN74"/>
      <c r="MCO74"/>
      <c r="MCP74"/>
      <c r="MCQ74"/>
      <c r="MCR74"/>
      <c r="MCS74"/>
      <c r="MCT74"/>
      <c r="MCU74"/>
      <c r="MCV74"/>
      <c r="MCW74"/>
      <c r="MCX74"/>
      <c r="MCY74"/>
      <c r="MCZ74"/>
      <c r="MDA74"/>
      <c r="MDB74"/>
      <c r="MDC74"/>
      <c r="MDD74"/>
      <c r="MDE74"/>
      <c r="MDF74"/>
      <c r="MDG74"/>
      <c r="MDH74"/>
      <c r="MDI74"/>
      <c r="MDJ74"/>
      <c r="MDK74"/>
      <c r="MDL74"/>
      <c r="MDM74"/>
      <c r="MDN74"/>
      <c r="MDO74"/>
      <c r="MDP74"/>
      <c r="MDQ74"/>
      <c r="MDR74"/>
      <c r="MDS74"/>
      <c r="MDT74"/>
      <c r="MDU74"/>
      <c r="MDV74"/>
      <c r="MDW74"/>
      <c r="MDX74"/>
      <c r="MDY74"/>
      <c r="MDZ74"/>
      <c r="MEA74"/>
      <c r="MEB74"/>
      <c r="MEC74"/>
      <c r="MED74"/>
      <c r="MEE74"/>
      <c r="MEF74"/>
      <c r="MEG74"/>
      <c r="MEH74"/>
      <c r="MEI74"/>
      <c r="MEJ74"/>
      <c r="MEK74"/>
      <c r="MEL74"/>
      <c r="MEM74"/>
      <c r="MEN74"/>
      <c r="MEO74"/>
      <c r="MEP74"/>
      <c r="MEQ74"/>
      <c r="MER74"/>
      <c r="MES74"/>
      <c r="MET74"/>
      <c r="MEU74"/>
      <c r="MEV74"/>
      <c r="MEW74"/>
      <c r="MEX74"/>
      <c r="MEY74"/>
      <c r="MEZ74"/>
      <c r="MFA74"/>
      <c r="MFB74"/>
      <c r="MFC74"/>
      <c r="MFD74"/>
      <c r="MFE74"/>
      <c r="MFF74"/>
      <c r="MFG74"/>
      <c r="MFH74"/>
      <c r="MFI74"/>
      <c r="MFJ74"/>
      <c r="MFK74"/>
      <c r="MFL74"/>
      <c r="MFM74"/>
      <c r="MFN74"/>
      <c r="MFO74"/>
      <c r="MFP74"/>
      <c r="MFQ74"/>
      <c r="MFR74"/>
      <c r="MFS74"/>
      <c r="MFT74"/>
      <c r="MFU74"/>
      <c r="MFV74"/>
      <c r="MFW74"/>
      <c r="MFX74"/>
      <c r="MFY74"/>
      <c r="MFZ74"/>
      <c r="MGA74"/>
      <c r="MGB74"/>
      <c r="MGC74"/>
      <c r="MGD74"/>
      <c r="MGE74"/>
      <c r="MGF74"/>
      <c r="MGG74"/>
      <c r="MGH74"/>
      <c r="MGI74"/>
      <c r="MGJ74"/>
      <c r="MGK74"/>
      <c r="MGL74"/>
      <c r="MGM74"/>
      <c r="MGN74"/>
      <c r="MGO74"/>
      <c r="MGP74"/>
      <c r="MGQ74"/>
      <c r="MGR74"/>
      <c r="MGS74"/>
      <c r="MGT74"/>
      <c r="MGU74"/>
      <c r="MGV74"/>
      <c r="MGW74"/>
      <c r="MGX74"/>
      <c r="MGY74"/>
      <c r="MGZ74"/>
      <c r="MHA74"/>
      <c r="MHB74"/>
      <c r="MHC74"/>
      <c r="MHD74"/>
      <c r="MHE74"/>
      <c r="MHF74"/>
      <c r="MHG74"/>
      <c r="MHH74"/>
      <c r="MHI74"/>
      <c r="MHJ74"/>
      <c r="MHK74"/>
      <c r="MHL74"/>
      <c r="MHM74"/>
      <c r="MHN74"/>
      <c r="MHO74"/>
      <c r="MHP74"/>
      <c r="MHQ74"/>
      <c r="MHR74"/>
      <c r="MHS74"/>
      <c r="MHT74"/>
      <c r="MHU74"/>
      <c r="MHV74"/>
      <c r="MHW74"/>
      <c r="MHX74"/>
      <c r="MHY74"/>
      <c r="MHZ74"/>
      <c r="MIA74"/>
      <c r="MIB74"/>
      <c r="MIC74"/>
      <c r="MID74"/>
      <c r="MIE74"/>
      <c r="MIF74"/>
      <c r="MIG74"/>
      <c r="MIH74"/>
      <c r="MII74"/>
      <c r="MIJ74"/>
      <c r="MIK74"/>
      <c r="MIL74"/>
      <c r="MIM74"/>
      <c r="MIN74"/>
      <c r="MIO74"/>
      <c r="MIP74"/>
      <c r="MIQ74"/>
      <c r="MIR74"/>
      <c r="MIS74"/>
      <c r="MIT74"/>
      <c r="MIU74"/>
      <c r="MIV74"/>
      <c r="MIW74"/>
      <c r="MIX74"/>
      <c r="MIY74"/>
      <c r="MIZ74"/>
      <c r="MJA74"/>
      <c r="MJB74"/>
      <c r="MJC74"/>
      <c r="MJD74"/>
      <c r="MJE74"/>
      <c r="MJF74"/>
      <c r="MJG74"/>
      <c r="MJH74"/>
      <c r="MJI74"/>
      <c r="MJJ74"/>
      <c r="MJK74"/>
      <c r="MJL74"/>
      <c r="MJM74"/>
      <c r="MJN74"/>
      <c r="MJO74"/>
      <c r="MJP74"/>
      <c r="MJQ74"/>
      <c r="MJR74"/>
      <c r="MJS74"/>
      <c r="MJT74"/>
      <c r="MJU74"/>
      <c r="MJV74"/>
      <c r="MJW74"/>
      <c r="MJX74"/>
      <c r="MJY74"/>
      <c r="MJZ74"/>
      <c r="MKA74"/>
      <c r="MKB74"/>
      <c r="MKC74"/>
      <c r="MKD74"/>
      <c r="MKE74"/>
      <c r="MKF74"/>
      <c r="MKG74"/>
      <c r="MKH74"/>
      <c r="MKI74"/>
      <c r="MKJ74"/>
      <c r="MKK74"/>
      <c r="MKL74"/>
      <c r="MKM74"/>
      <c r="MKN74"/>
      <c r="MKO74"/>
      <c r="MKP74"/>
      <c r="MKQ74"/>
      <c r="MKR74"/>
      <c r="MKS74"/>
      <c r="MKT74"/>
      <c r="MKU74"/>
      <c r="MKV74"/>
      <c r="MKW74"/>
      <c r="MKX74"/>
      <c r="MKY74"/>
      <c r="MKZ74"/>
      <c r="MLA74"/>
      <c r="MLB74"/>
      <c r="MLC74"/>
      <c r="MLD74"/>
      <c r="MLE74"/>
      <c r="MLF74"/>
      <c r="MLG74"/>
      <c r="MLH74"/>
      <c r="MLI74"/>
      <c r="MLJ74"/>
      <c r="MLK74"/>
      <c r="MLL74"/>
      <c r="MLM74"/>
      <c r="MLN74"/>
      <c r="MLO74"/>
      <c r="MLP74"/>
      <c r="MLQ74"/>
      <c r="MLR74"/>
      <c r="MLS74"/>
      <c r="MLT74"/>
      <c r="MLU74"/>
      <c r="MLV74"/>
      <c r="MLW74"/>
      <c r="MLX74"/>
      <c r="MLY74"/>
      <c r="MLZ74"/>
      <c r="MMA74"/>
      <c r="MMB74"/>
      <c r="MMC74"/>
      <c r="MMD74"/>
      <c r="MME74"/>
      <c r="MMF74"/>
      <c r="MMG74"/>
      <c r="MMH74"/>
      <c r="MMI74"/>
      <c r="MMJ74"/>
      <c r="MMK74"/>
      <c r="MML74"/>
      <c r="MMM74"/>
      <c r="MMN74"/>
      <c r="MMO74"/>
      <c r="MMP74"/>
      <c r="MMQ74"/>
      <c r="MMR74"/>
      <c r="MMS74"/>
      <c r="MMT74"/>
      <c r="MMU74"/>
      <c r="MMV74"/>
      <c r="MMW74"/>
      <c r="MMX74"/>
      <c r="MMY74"/>
      <c r="MMZ74"/>
      <c r="MNA74"/>
      <c r="MNB74"/>
      <c r="MNC74"/>
      <c r="MND74"/>
      <c r="MNE74"/>
      <c r="MNF74"/>
      <c r="MNG74"/>
      <c r="MNH74"/>
      <c r="MNI74"/>
      <c r="MNJ74"/>
      <c r="MNK74"/>
      <c r="MNL74"/>
      <c r="MNM74"/>
      <c r="MNN74"/>
      <c r="MNO74"/>
      <c r="MNP74"/>
      <c r="MNQ74"/>
      <c r="MNR74"/>
      <c r="MNS74"/>
      <c r="MNT74"/>
      <c r="MNU74"/>
      <c r="MNV74"/>
      <c r="MNW74"/>
      <c r="MNX74"/>
      <c r="MNY74"/>
      <c r="MNZ74"/>
      <c r="MOA74"/>
      <c r="MOB74"/>
      <c r="MOC74"/>
      <c r="MOD74"/>
      <c r="MOE74"/>
      <c r="MOF74"/>
      <c r="MOG74"/>
      <c r="MOH74"/>
      <c r="MOI74"/>
      <c r="MOJ74"/>
      <c r="MOK74"/>
      <c r="MOL74"/>
      <c r="MOM74"/>
      <c r="MON74"/>
      <c r="MOO74"/>
      <c r="MOP74"/>
      <c r="MOQ74"/>
      <c r="MOR74"/>
      <c r="MOS74"/>
      <c r="MOT74"/>
      <c r="MOU74"/>
      <c r="MOV74"/>
      <c r="MOW74"/>
      <c r="MOX74"/>
      <c r="MOY74"/>
      <c r="MOZ74"/>
      <c r="MPA74"/>
      <c r="MPB74"/>
      <c r="MPC74"/>
      <c r="MPD74"/>
      <c r="MPE74"/>
      <c r="MPF74"/>
      <c r="MPG74"/>
      <c r="MPH74"/>
      <c r="MPI74"/>
      <c r="MPJ74"/>
      <c r="MPK74"/>
      <c r="MPL74"/>
      <c r="MPM74"/>
      <c r="MPN74"/>
      <c r="MPO74"/>
      <c r="MPP74"/>
      <c r="MPQ74"/>
      <c r="MPR74"/>
      <c r="MPS74"/>
      <c r="MPT74"/>
      <c r="MPU74"/>
      <c r="MPV74"/>
      <c r="MPW74"/>
      <c r="MPX74"/>
      <c r="MPY74"/>
      <c r="MPZ74"/>
      <c r="MQA74"/>
      <c r="MQB74"/>
      <c r="MQC74"/>
      <c r="MQD74"/>
      <c r="MQE74"/>
      <c r="MQF74"/>
      <c r="MQG74"/>
      <c r="MQH74"/>
      <c r="MQI74"/>
      <c r="MQJ74"/>
      <c r="MQK74"/>
      <c r="MQL74"/>
      <c r="MQM74"/>
      <c r="MQN74"/>
      <c r="MQO74"/>
      <c r="MQP74"/>
      <c r="MQQ74"/>
      <c r="MQR74"/>
      <c r="MQS74"/>
      <c r="MQT74"/>
      <c r="MQU74"/>
      <c r="MQV74"/>
      <c r="MQW74"/>
      <c r="MQX74"/>
      <c r="MQY74"/>
      <c r="MQZ74"/>
      <c r="MRA74"/>
      <c r="MRB74"/>
      <c r="MRC74"/>
      <c r="MRD74"/>
      <c r="MRE74"/>
      <c r="MRF74"/>
      <c r="MRG74"/>
      <c r="MRH74"/>
      <c r="MRI74"/>
      <c r="MRJ74"/>
      <c r="MRK74"/>
      <c r="MRL74"/>
      <c r="MRM74"/>
      <c r="MRN74"/>
      <c r="MRO74"/>
      <c r="MRP74"/>
      <c r="MRQ74"/>
      <c r="MRR74"/>
      <c r="MRS74"/>
      <c r="MRT74"/>
      <c r="MRU74"/>
      <c r="MRV74"/>
      <c r="MRW74"/>
      <c r="MRX74"/>
      <c r="MRY74"/>
      <c r="MRZ74"/>
      <c r="MSA74"/>
      <c r="MSB74"/>
      <c r="MSC74"/>
      <c r="MSD74"/>
      <c r="MSE74"/>
      <c r="MSF74"/>
      <c r="MSG74"/>
      <c r="MSH74"/>
      <c r="MSI74"/>
      <c r="MSJ74"/>
      <c r="MSK74"/>
      <c r="MSL74"/>
      <c r="MSM74"/>
      <c r="MSN74"/>
      <c r="MSO74"/>
      <c r="MSP74"/>
      <c r="MSQ74"/>
      <c r="MSR74"/>
      <c r="MSS74"/>
      <c r="MST74"/>
      <c r="MSU74"/>
      <c r="MSV74"/>
      <c r="MSW74"/>
      <c r="MSX74"/>
      <c r="MSY74"/>
      <c r="MSZ74"/>
      <c r="MTA74"/>
      <c r="MTB74"/>
      <c r="MTC74"/>
      <c r="MTD74"/>
      <c r="MTE74"/>
      <c r="MTF74"/>
      <c r="MTG74"/>
      <c r="MTH74"/>
      <c r="MTI74"/>
      <c r="MTJ74"/>
      <c r="MTK74"/>
      <c r="MTL74"/>
      <c r="MTM74"/>
      <c r="MTN74"/>
      <c r="MTO74"/>
      <c r="MTP74"/>
      <c r="MTQ74"/>
      <c r="MTR74"/>
      <c r="MTS74"/>
      <c r="MTT74"/>
      <c r="MTU74"/>
      <c r="MTV74"/>
      <c r="MTW74"/>
      <c r="MTX74"/>
      <c r="MTY74"/>
      <c r="MTZ74"/>
      <c r="MUA74"/>
      <c r="MUB74"/>
      <c r="MUC74"/>
      <c r="MUD74"/>
      <c r="MUE74"/>
      <c r="MUF74"/>
      <c r="MUG74"/>
      <c r="MUH74"/>
      <c r="MUI74"/>
      <c r="MUJ74"/>
      <c r="MUK74"/>
      <c r="MUL74"/>
      <c r="MUM74"/>
      <c r="MUN74"/>
      <c r="MUO74"/>
      <c r="MUP74"/>
      <c r="MUQ74"/>
      <c r="MUR74"/>
      <c r="MUS74"/>
      <c r="MUT74"/>
      <c r="MUU74"/>
      <c r="MUV74"/>
      <c r="MUW74"/>
      <c r="MUX74"/>
      <c r="MUY74"/>
      <c r="MUZ74"/>
      <c r="MVA74"/>
      <c r="MVB74"/>
      <c r="MVC74"/>
      <c r="MVD74"/>
      <c r="MVE74"/>
      <c r="MVF74"/>
      <c r="MVG74"/>
      <c r="MVH74"/>
      <c r="MVI74"/>
      <c r="MVJ74"/>
      <c r="MVK74"/>
      <c r="MVL74"/>
      <c r="MVM74"/>
      <c r="MVN74"/>
      <c r="MVO74"/>
      <c r="MVP74"/>
      <c r="MVQ74"/>
      <c r="MVR74"/>
      <c r="MVS74"/>
      <c r="MVT74"/>
      <c r="MVU74"/>
      <c r="MVV74"/>
      <c r="MVW74"/>
      <c r="MVX74"/>
      <c r="MVY74"/>
      <c r="MVZ74"/>
      <c r="MWA74"/>
      <c r="MWB74"/>
      <c r="MWC74"/>
      <c r="MWD74"/>
      <c r="MWE74"/>
      <c r="MWF74"/>
      <c r="MWG74"/>
      <c r="MWH74"/>
      <c r="MWI74"/>
      <c r="MWJ74"/>
      <c r="MWK74"/>
      <c r="MWL74"/>
      <c r="MWM74"/>
      <c r="MWN74"/>
      <c r="MWO74"/>
      <c r="MWP74"/>
      <c r="MWQ74"/>
      <c r="MWR74"/>
      <c r="MWS74"/>
      <c r="MWT74"/>
      <c r="MWU74"/>
      <c r="MWV74"/>
      <c r="MWW74"/>
      <c r="MWX74"/>
      <c r="MWY74"/>
      <c r="MWZ74"/>
      <c r="MXA74"/>
      <c r="MXB74"/>
      <c r="MXC74"/>
      <c r="MXD74"/>
      <c r="MXE74"/>
      <c r="MXF74"/>
      <c r="MXG74"/>
      <c r="MXH74"/>
      <c r="MXI74"/>
      <c r="MXJ74"/>
      <c r="MXK74"/>
      <c r="MXL74"/>
      <c r="MXM74"/>
      <c r="MXN74"/>
      <c r="MXO74"/>
      <c r="MXP74"/>
      <c r="MXQ74"/>
      <c r="MXR74"/>
      <c r="MXS74"/>
      <c r="MXT74"/>
      <c r="MXU74"/>
      <c r="MXV74"/>
      <c r="MXW74"/>
      <c r="MXX74"/>
      <c r="MXY74"/>
      <c r="MXZ74"/>
      <c r="MYA74"/>
      <c r="MYB74"/>
      <c r="MYC74"/>
      <c r="MYD74"/>
      <c r="MYE74"/>
      <c r="MYF74"/>
      <c r="MYG74"/>
      <c r="MYH74"/>
      <c r="MYI74"/>
      <c r="MYJ74"/>
      <c r="MYK74"/>
      <c r="MYL74"/>
      <c r="MYM74"/>
      <c r="MYN74"/>
      <c r="MYO74"/>
      <c r="MYP74"/>
      <c r="MYQ74"/>
      <c r="MYR74"/>
      <c r="MYS74"/>
      <c r="MYT74"/>
      <c r="MYU74"/>
      <c r="MYV74"/>
      <c r="MYW74"/>
      <c r="MYX74"/>
      <c r="MYY74"/>
      <c r="MYZ74"/>
      <c r="MZA74"/>
      <c r="MZB74"/>
      <c r="MZC74"/>
      <c r="MZD74"/>
      <c r="MZE74"/>
      <c r="MZF74"/>
      <c r="MZG74"/>
      <c r="MZH74"/>
      <c r="MZI74"/>
      <c r="MZJ74"/>
      <c r="MZK74"/>
      <c r="MZL74"/>
      <c r="MZM74"/>
      <c r="MZN74"/>
      <c r="MZO74"/>
      <c r="MZP74"/>
      <c r="MZQ74"/>
      <c r="MZR74"/>
      <c r="MZS74"/>
      <c r="MZT74"/>
      <c r="MZU74"/>
      <c r="MZV74"/>
      <c r="MZW74"/>
      <c r="MZX74"/>
      <c r="MZY74"/>
      <c r="MZZ74"/>
      <c r="NAA74"/>
      <c r="NAB74"/>
      <c r="NAC74"/>
      <c r="NAD74"/>
      <c r="NAE74"/>
      <c r="NAF74"/>
      <c r="NAG74"/>
      <c r="NAH74"/>
      <c r="NAI74"/>
      <c r="NAJ74"/>
      <c r="NAK74"/>
      <c r="NAL74"/>
      <c r="NAM74"/>
      <c r="NAN74"/>
      <c r="NAO74"/>
      <c r="NAP74"/>
      <c r="NAQ74"/>
      <c r="NAR74"/>
      <c r="NAS74"/>
      <c r="NAT74"/>
      <c r="NAU74"/>
      <c r="NAV74"/>
      <c r="NAW74"/>
      <c r="NAX74"/>
      <c r="NAY74"/>
      <c r="NAZ74"/>
      <c r="NBA74"/>
      <c r="NBB74"/>
      <c r="NBC74"/>
      <c r="NBD74"/>
      <c r="NBE74"/>
      <c r="NBF74"/>
      <c r="NBG74"/>
      <c r="NBH74"/>
      <c r="NBI74"/>
      <c r="NBJ74"/>
      <c r="NBK74"/>
      <c r="NBL74"/>
      <c r="NBM74"/>
      <c r="NBN74"/>
      <c r="NBO74"/>
      <c r="NBP74"/>
      <c r="NBQ74"/>
      <c r="NBR74"/>
      <c r="NBS74"/>
      <c r="NBT74"/>
      <c r="NBU74"/>
      <c r="NBV74"/>
      <c r="NBW74"/>
      <c r="NBX74"/>
      <c r="NBY74"/>
      <c r="NBZ74"/>
      <c r="NCA74"/>
      <c r="NCB74"/>
      <c r="NCC74"/>
      <c r="NCD74"/>
      <c r="NCE74"/>
      <c r="NCF74"/>
      <c r="NCG74"/>
      <c r="NCH74"/>
      <c r="NCI74"/>
      <c r="NCJ74"/>
      <c r="NCK74"/>
      <c r="NCL74"/>
      <c r="NCM74"/>
      <c r="NCN74"/>
      <c r="NCO74"/>
      <c r="NCP74"/>
      <c r="NCQ74"/>
      <c r="NCR74"/>
      <c r="NCS74"/>
      <c r="NCT74"/>
      <c r="NCU74"/>
      <c r="NCV74"/>
      <c r="NCW74"/>
      <c r="NCX74"/>
      <c r="NCY74"/>
      <c r="NCZ74"/>
      <c r="NDA74"/>
      <c r="NDB74"/>
      <c r="NDC74"/>
      <c r="NDD74"/>
      <c r="NDE74"/>
      <c r="NDF74"/>
      <c r="NDG74"/>
      <c r="NDH74"/>
      <c r="NDI74"/>
      <c r="NDJ74"/>
      <c r="NDK74"/>
      <c r="NDL74"/>
      <c r="NDM74"/>
      <c r="NDN74"/>
      <c r="NDO74"/>
      <c r="NDP74"/>
      <c r="NDQ74"/>
      <c r="NDR74"/>
      <c r="NDS74"/>
      <c r="NDT74"/>
      <c r="NDU74"/>
      <c r="NDV74"/>
      <c r="NDW74"/>
      <c r="NDX74"/>
      <c r="NDY74"/>
      <c r="NDZ74"/>
      <c r="NEA74"/>
      <c r="NEB74"/>
      <c r="NEC74"/>
      <c r="NED74"/>
      <c r="NEE74"/>
      <c r="NEF74"/>
      <c r="NEG74"/>
      <c r="NEH74"/>
      <c r="NEI74"/>
      <c r="NEJ74"/>
      <c r="NEK74"/>
      <c r="NEL74"/>
      <c r="NEM74"/>
      <c r="NEN74"/>
      <c r="NEO74"/>
      <c r="NEP74"/>
      <c r="NEQ74"/>
      <c r="NER74"/>
      <c r="NES74"/>
      <c r="NET74"/>
      <c r="NEU74"/>
      <c r="NEV74"/>
      <c r="NEW74"/>
      <c r="NEX74"/>
      <c r="NEY74"/>
      <c r="NEZ74"/>
      <c r="NFA74"/>
      <c r="NFB74"/>
      <c r="NFC74"/>
      <c r="NFD74"/>
      <c r="NFE74"/>
      <c r="NFF74"/>
      <c r="NFG74"/>
      <c r="NFH74"/>
      <c r="NFI74"/>
      <c r="NFJ74"/>
      <c r="NFK74"/>
      <c r="NFL74"/>
      <c r="NFM74"/>
      <c r="NFN74"/>
      <c r="NFO74"/>
      <c r="NFP74"/>
      <c r="NFQ74"/>
      <c r="NFR74"/>
      <c r="NFS74"/>
      <c r="NFT74"/>
      <c r="NFU74"/>
      <c r="NFV74"/>
      <c r="NFW74"/>
      <c r="NFX74"/>
      <c r="NFY74"/>
      <c r="NFZ74"/>
      <c r="NGA74"/>
      <c r="NGB74"/>
      <c r="NGC74"/>
      <c r="NGD74"/>
      <c r="NGE74"/>
      <c r="NGF74"/>
      <c r="NGG74"/>
      <c r="NGH74"/>
      <c r="NGI74"/>
      <c r="NGJ74"/>
      <c r="NGK74"/>
      <c r="NGL74"/>
      <c r="NGM74"/>
      <c r="NGN74"/>
      <c r="NGO74"/>
      <c r="NGP74"/>
      <c r="NGQ74"/>
      <c r="NGR74"/>
      <c r="NGS74"/>
      <c r="NGT74"/>
      <c r="NGU74"/>
      <c r="NGV74"/>
      <c r="NGW74"/>
      <c r="NGX74"/>
      <c r="NGY74"/>
      <c r="NGZ74"/>
      <c r="NHA74"/>
      <c r="NHB74"/>
      <c r="NHC74"/>
      <c r="NHD74"/>
      <c r="NHE74"/>
      <c r="NHF74"/>
      <c r="NHG74"/>
      <c r="NHH74"/>
      <c r="NHI74"/>
      <c r="NHJ74"/>
      <c r="NHK74"/>
      <c r="NHL74"/>
      <c r="NHM74"/>
      <c r="NHN74"/>
      <c r="NHO74"/>
      <c r="NHP74"/>
      <c r="NHQ74"/>
      <c r="NHR74"/>
      <c r="NHS74"/>
      <c r="NHT74"/>
      <c r="NHU74"/>
      <c r="NHV74"/>
      <c r="NHW74"/>
      <c r="NHX74"/>
      <c r="NHY74"/>
      <c r="NHZ74"/>
      <c r="NIA74"/>
      <c r="NIB74"/>
      <c r="NIC74"/>
      <c r="NID74"/>
      <c r="NIE74"/>
      <c r="NIF74"/>
      <c r="NIG74"/>
      <c r="NIH74"/>
      <c r="NII74"/>
      <c r="NIJ74"/>
      <c r="NIK74"/>
      <c r="NIL74"/>
      <c r="NIM74"/>
      <c r="NIN74"/>
      <c r="NIO74"/>
      <c r="NIP74"/>
      <c r="NIQ74"/>
      <c r="NIR74"/>
      <c r="NIS74"/>
      <c r="NIT74"/>
      <c r="NIU74"/>
      <c r="NIV74"/>
      <c r="NIW74"/>
      <c r="NIX74"/>
      <c r="NIY74"/>
      <c r="NIZ74"/>
      <c r="NJA74"/>
      <c r="NJB74"/>
      <c r="NJC74"/>
      <c r="NJD74"/>
      <c r="NJE74"/>
      <c r="NJF74"/>
      <c r="NJG74"/>
      <c r="NJH74"/>
      <c r="NJI74"/>
      <c r="NJJ74"/>
      <c r="NJK74"/>
      <c r="NJL74"/>
      <c r="NJM74"/>
      <c r="NJN74"/>
      <c r="NJO74"/>
      <c r="NJP74"/>
      <c r="NJQ74"/>
      <c r="NJR74"/>
      <c r="NJS74"/>
      <c r="NJT74"/>
      <c r="NJU74"/>
      <c r="NJV74"/>
      <c r="NJW74"/>
      <c r="NJX74"/>
      <c r="NJY74"/>
      <c r="NJZ74"/>
      <c r="NKA74"/>
      <c r="NKB74"/>
      <c r="NKC74"/>
      <c r="NKD74"/>
      <c r="NKE74"/>
      <c r="NKF74"/>
      <c r="NKG74"/>
      <c r="NKH74"/>
      <c r="NKI74"/>
      <c r="NKJ74"/>
      <c r="NKK74"/>
      <c r="NKL74"/>
      <c r="NKM74"/>
      <c r="NKN74"/>
      <c r="NKO74"/>
      <c r="NKP74"/>
      <c r="NKQ74"/>
      <c r="NKR74"/>
      <c r="NKS74"/>
      <c r="NKT74"/>
      <c r="NKU74"/>
      <c r="NKV74"/>
      <c r="NKW74"/>
      <c r="NKX74"/>
      <c r="NKY74"/>
      <c r="NKZ74"/>
      <c r="NLA74"/>
      <c r="NLB74"/>
      <c r="NLC74"/>
      <c r="NLD74"/>
      <c r="NLE74"/>
      <c r="NLF74"/>
      <c r="NLG74"/>
      <c r="NLH74"/>
      <c r="NLI74"/>
      <c r="NLJ74"/>
      <c r="NLK74"/>
      <c r="NLL74"/>
      <c r="NLM74"/>
      <c r="NLN74"/>
      <c r="NLO74"/>
      <c r="NLP74"/>
      <c r="NLQ74"/>
      <c r="NLR74"/>
      <c r="NLS74"/>
      <c r="NLT74"/>
      <c r="NLU74"/>
      <c r="NLV74"/>
      <c r="NLW74"/>
      <c r="NLX74"/>
      <c r="NLY74"/>
      <c r="NLZ74"/>
      <c r="NMA74"/>
      <c r="NMB74"/>
      <c r="NMC74"/>
      <c r="NMD74"/>
      <c r="NME74"/>
      <c r="NMF74"/>
      <c r="NMG74"/>
      <c r="NMH74"/>
      <c r="NMI74"/>
      <c r="NMJ74"/>
      <c r="NMK74"/>
      <c r="NML74"/>
      <c r="NMM74"/>
      <c r="NMN74"/>
      <c r="NMO74"/>
      <c r="NMP74"/>
      <c r="NMQ74"/>
      <c r="NMR74"/>
      <c r="NMS74"/>
      <c r="NMT74"/>
      <c r="NMU74"/>
      <c r="NMV74"/>
      <c r="NMW74"/>
      <c r="NMX74"/>
      <c r="NMY74"/>
      <c r="NMZ74"/>
      <c r="NNA74"/>
      <c r="NNB74"/>
      <c r="NNC74"/>
      <c r="NND74"/>
      <c r="NNE74"/>
      <c r="NNF74"/>
      <c r="NNG74"/>
      <c r="NNH74"/>
      <c r="NNI74"/>
      <c r="NNJ74"/>
      <c r="NNK74"/>
      <c r="NNL74"/>
      <c r="NNM74"/>
      <c r="NNN74"/>
      <c r="NNO74"/>
      <c r="NNP74"/>
      <c r="NNQ74"/>
      <c r="NNR74"/>
      <c r="NNS74"/>
      <c r="NNT74"/>
      <c r="NNU74"/>
      <c r="NNV74"/>
      <c r="NNW74"/>
      <c r="NNX74"/>
      <c r="NNY74"/>
      <c r="NNZ74"/>
      <c r="NOA74"/>
      <c r="NOB74"/>
      <c r="NOC74"/>
      <c r="NOD74"/>
      <c r="NOE74"/>
      <c r="NOF74"/>
      <c r="NOG74"/>
      <c r="NOH74"/>
      <c r="NOI74"/>
      <c r="NOJ74"/>
      <c r="NOK74"/>
      <c r="NOL74"/>
      <c r="NOM74"/>
      <c r="NON74"/>
      <c r="NOO74"/>
      <c r="NOP74"/>
      <c r="NOQ74"/>
      <c r="NOR74"/>
      <c r="NOS74"/>
      <c r="NOT74"/>
      <c r="NOU74"/>
      <c r="NOV74"/>
      <c r="NOW74"/>
      <c r="NOX74"/>
      <c r="NOY74"/>
      <c r="NOZ74"/>
      <c r="NPA74"/>
      <c r="NPB74"/>
      <c r="NPC74"/>
      <c r="NPD74"/>
      <c r="NPE74"/>
      <c r="NPF74"/>
      <c r="NPG74"/>
      <c r="NPH74"/>
      <c r="NPI74"/>
      <c r="NPJ74"/>
      <c r="NPK74"/>
      <c r="NPL74"/>
      <c r="NPM74"/>
      <c r="NPN74"/>
      <c r="NPO74"/>
      <c r="NPP74"/>
      <c r="NPQ74"/>
      <c r="NPR74"/>
      <c r="NPS74"/>
      <c r="NPT74"/>
      <c r="NPU74"/>
      <c r="NPV74"/>
      <c r="NPW74"/>
      <c r="NPX74"/>
      <c r="NPY74"/>
      <c r="NPZ74"/>
      <c r="NQA74"/>
      <c r="NQB74"/>
      <c r="NQC74"/>
      <c r="NQD74"/>
      <c r="NQE74"/>
      <c r="NQF74"/>
      <c r="NQG74"/>
      <c r="NQH74"/>
      <c r="NQI74"/>
      <c r="NQJ74"/>
      <c r="NQK74"/>
      <c r="NQL74"/>
      <c r="NQM74"/>
      <c r="NQN74"/>
      <c r="NQO74"/>
      <c r="NQP74"/>
      <c r="NQQ74"/>
      <c r="NQR74"/>
      <c r="NQS74"/>
      <c r="NQT74"/>
      <c r="NQU74"/>
      <c r="NQV74"/>
      <c r="NQW74"/>
      <c r="NQX74"/>
      <c r="NQY74"/>
      <c r="NQZ74"/>
      <c r="NRA74"/>
      <c r="NRB74"/>
      <c r="NRC74"/>
      <c r="NRD74"/>
      <c r="NRE74"/>
      <c r="NRF74"/>
      <c r="NRG74"/>
      <c r="NRH74"/>
      <c r="NRI74"/>
      <c r="NRJ74"/>
      <c r="NRK74"/>
      <c r="NRL74"/>
      <c r="NRM74"/>
      <c r="NRN74"/>
      <c r="NRO74"/>
      <c r="NRP74"/>
      <c r="NRQ74"/>
      <c r="NRR74"/>
      <c r="NRS74"/>
      <c r="NRT74"/>
      <c r="NRU74"/>
      <c r="NRV74"/>
      <c r="NRW74"/>
      <c r="NRX74"/>
      <c r="NRY74"/>
      <c r="NRZ74"/>
      <c r="NSA74"/>
      <c r="NSB74"/>
      <c r="NSC74"/>
      <c r="NSD74"/>
      <c r="NSE74"/>
      <c r="NSF74"/>
      <c r="NSG74"/>
      <c r="NSH74"/>
      <c r="NSI74"/>
      <c r="NSJ74"/>
      <c r="NSK74"/>
      <c r="NSL74"/>
      <c r="NSM74"/>
      <c r="NSN74"/>
      <c r="NSO74"/>
      <c r="NSP74"/>
      <c r="NSQ74"/>
      <c r="NSR74"/>
      <c r="NSS74"/>
      <c r="NST74"/>
      <c r="NSU74"/>
      <c r="NSV74"/>
      <c r="NSW74"/>
      <c r="NSX74"/>
      <c r="NSY74"/>
      <c r="NSZ74"/>
      <c r="NTA74"/>
      <c r="NTB74"/>
      <c r="NTC74"/>
      <c r="NTD74"/>
      <c r="NTE74"/>
      <c r="NTF74"/>
      <c r="NTG74"/>
      <c r="NTH74"/>
      <c r="NTI74"/>
      <c r="NTJ74"/>
      <c r="NTK74"/>
      <c r="NTL74"/>
      <c r="NTM74"/>
      <c r="NTN74"/>
      <c r="NTO74"/>
      <c r="NTP74"/>
      <c r="NTQ74"/>
      <c r="NTR74"/>
      <c r="NTS74"/>
      <c r="NTT74"/>
      <c r="NTU74"/>
      <c r="NTV74"/>
      <c r="NTW74"/>
      <c r="NTX74"/>
      <c r="NTY74"/>
      <c r="NTZ74"/>
      <c r="NUA74"/>
      <c r="NUB74"/>
      <c r="NUC74"/>
      <c r="NUD74"/>
      <c r="NUE74"/>
      <c r="NUF74"/>
      <c r="NUG74"/>
      <c r="NUH74"/>
      <c r="NUI74"/>
      <c r="NUJ74"/>
      <c r="NUK74"/>
      <c r="NUL74"/>
      <c r="NUM74"/>
      <c r="NUN74"/>
      <c r="NUO74"/>
      <c r="NUP74"/>
      <c r="NUQ74"/>
      <c r="NUR74"/>
      <c r="NUS74"/>
      <c r="NUT74"/>
      <c r="NUU74"/>
      <c r="NUV74"/>
      <c r="NUW74"/>
      <c r="NUX74"/>
      <c r="NUY74"/>
      <c r="NUZ74"/>
      <c r="NVA74"/>
      <c r="NVB74"/>
      <c r="NVC74"/>
      <c r="NVD74"/>
      <c r="NVE74"/>
      <c r="NVF74"/>
      <c r="NVG74"/>
      <c r="NVH74"/>
      <c r="NVI74"/>
      <c r="NVJ74"/>
      <c r="NVK74"/>
      <c r="NVL74"/>
      <c r="NVM74"/>
      <c r="NVN74"/>
      <c r="NVO74"/>
      <c r="NVP74"/>
      <c r="NVQ74"/>
      <c r="NVR74"/>
      <c r="NVS74"/>
      <c r="NVT74"/>
      <c r="NVU74"/>
      <c r="NVV74"/>
      <c r="NVW74"/>
      <c r="NVX74"/>
      <c r="NVY74"/>
      <c r="NVZ74"/>
      <c r="NWA74"/>
      <c r="NWB74"/>
      <c r="NWC74"/>
      <c r="NWD74"/>
      <c r="NWE74"/>
      <c r="NWF74"/>
      <c r="NWG74"/>
      <c r="NWH74"/>
      <c r="NWI74"/>
      <c r="NWJ74"/>
      <c r="NWK74"/>
      <c r="NWL74"/>
      <c r="NWM74"/>
      <c r="NWN74"/>
      <c r="NWO74"/>
      <c r="NWP74"/>
      <c r="NWQ74"/>
      <c r="NWR74"/>
      <c r="NWS74"/>
      <c r="NWT74"/>
      <c r="NWU74"/>
      <c r="NWV74"/>
      <c r="NWW74"/>
      <c r="NWX74"/>
      <c r="NWY74"/>
      <c r="NWZ74"/>
      <c r="NXA74"/>
      <c r="NXB74"/>
      <c r="NXC74"/>
      <c r="NXD74"/>
      <c r="NXE74"/>
      <c r="NXF74"/>
      <c r="NXG74"/>
      <c r="NXH74"/>
      <c r="NXI74"/>
      <c r="NXJ74"/>
      <c r="NXK74"/>
      <c r="NXL74"/>
      <c r="NXM74"/>
      <c r="NXN74"/>
      <c r="NXO74"/>
      <c r="NXP74"/>
      <c r="NXQ74"/>
      <c r="NXR74"/>
      <c r="NXS74"/>
      <c r="NXT74"/>
      <c r="NXU74"/>
      <c r="NXV74"/>
      <c r="NXW74"/>
      <c r="NXX74"/>
      <c r="NXY74"/>
      <c r="NXZ74"/>
      <c r="NYA74"/>
      <c r="NYB74"/>
      <c r="NYC74"/>
      <c r="NYD74"/>
      <c r="NYE74"/>
      <c r="NYF74"/>
      <c r="NYG74"/>
      <c r="NYH74"/>
      <c r="NYI74"/>
      <c r="NYJ74"/>
      <c r="NYK74"/>
      <c r="NYL74"/>
      <c r="NYM74"/>
      <c r="NYN74"/>
      <c r="NYO74"/>
      <c r="NYP74"/>
      <c r="NYQ74"/>
      <c r="NYR74"/>
      <c r="NYS74"/>
      <c r="NYT74"/>
      <c r="NYU74"/>
      <c r="NYV74"/>
      <c r="NYW74"/>
      <c r="NYX74"/>
      <c r="NYY74"/>
      <c r="NYZ74"/>
      <c r="NZA74"/>
      <c r="NZB74"/>
      <c r="NZC74"/>
      <c r="NZD74"/>
      <c r="NZE74"/>
      <c r="NZF74"/>
      <c r="NZG74"/>
      <c r="NZH74"/>
      <c r="NZI74"/>
      <c r="NZJ74"/>
      <c r="NZK74"/>
      <c r="NZL74"/>
      <c r="NZM74"/>
      <c r="NZN74"/>
      <c r="NZO74"/>
      <c r="NZP74"/>
      <c r="NZQ74"/>
      <c r="NZR74"/>
      <c r="NZS74"/>
      <c r="NZT74"/>
      <c r="NZU74"/>
      <c r="NZV74"/>
      <c r="NZW74"/>
      <c r="NZX74"/>
      <c r="NZY74"/>
      <c r="NZZ74"/>
      <c r="OAA74"/>
      <c r="OAB74"/>
      <c r="OAC74"/>
      <c r="OAD74"/>
      <c r="OAE74"/>
      <c r="OAF74"/>
      <c r="OAG74"/>
      <c r="OAH74"/>
      <c r="OAI74"/>
      <c r="OAJ74"/>
      <c r="OAK74"/>
      <c r="OAL74"/>
      <c r="OAM74"/>
      <c r="OAN74"/>
      <c r="OAO74"/>
      <c r="OAP74"/>
      <c r="OAQ74"/>
      <c r="OAR74"/>
      <c r="OAS74"/>
      <c r="OAT74"/>
      <c r="OAU74"/>
      <c r="OAV74"/>
      <c r="OAW74"/>
      <c r="OAX74"/>
      <c r="OAY74"/>
      <c r="OAZ74"/>
      <c r="OBA74"/>
      <c r="OBB74"/>
      <c r="OBC74"/>
      <c r="OBD74"/>
      <c r="OBE74"/>
      <c r="OBF74"/>
      <c r="OBG74"/>
      <c r="OBH74"/>
      <c r="OBI74"/>
      <c r="OBJ74"/>
      <c r="OBK74"/>
      <c r="OBL74"/>
      <c r="OBM74"/>
      <c r="OBN74"/>
      <c r="OBO74"/>
      <c r="OBP74"/>
      <c r="OBQ74"/>
      <c r="OBR74"/>
      <c r="OBS74"/>
      <c r="OBT74"/>
      <c r="OBU74"/>
      <c r="OBV74"/>
      <c r="OBW74"/>
      <c r="OBX74"/>
      <c r="OBY74"/>
      <c r="OBZ74"/>
      <c r="OCA74"/>
      <c r="OCB74"/>
      <c r="OCC74"/>
      <c r="OCD74"/>
      <c r="OCE74"/>
      <c r="OCF74"/>
      <c r="OCG74"/>
      <c r="OCH74"/>
      <c r="OCI74"/>
      <c r="OCJ74"/>
      <c r="OCK74"/>
      <c r="OCL74"/>
      <c r="OCM74"/>
      <c r="OCN74"/>
      <c r="OCO74"/>
      <c r="OCP74"/>
      <c r="OCQ74"/>
      <c r="OCR74"/>
      <c r="OCS74"/>
      <c r="OCT74"/>
      <c r="OCU74"/>
      <c r="OCV74"/>
      <c r="OCW74"/>
      <c r="OCX74"/>
      <c r="OCY74"/>
      <c r="OCZ74"/>
      <c r="ODA74"/>
      <c r="ODB74"/>
      <c r="ODC74"/>
      <c r="ODD74"/>
      <c r="ODE74"/>
      <c r="ODF74"/>
      <c r="ODG74"/>
      <c r="ODH74"/>
      <c r="ODI74"/>
      <c r="ODJ74"/>
      <c r="ODK74"/>
      <c r="ODL74"/>
      <c r="ODM74"/>
      <c r="ODN74"/>
      <c r="ODO74"/>
      <c r="ODP74"/>
      <c r="ODQ74"/>
      <c r="ODR74"/>
      <c r="ODS74"/>
      <c r="ODT74"/>
      <c r="ODU74"/>
      <c r="ODV74"/>
      <c r="ODW74"/>
      <c r="ODX74"/>
      <c r="ODY74"/>
      <c r="ODZ74"/>
      <c r="OEA74"/>
      <c r="OEB74"/>
      <c r="OEC74"/>
      <c r="OED74"/>
      <c r="OEE74"/>
      <c r="OEF74"/>
      <c r="OEG74"/>
      <c r="OEH74"/>
      <c r="OEI74"/>
      <c r="OEJ74"/>
      <c r="OEK74"/>
      <c r="OEL74"/>
      <c r="OEM74"/>
      <c r="OEN74"/>
      <c r="OEO74"/>
      <c r="OEP74"/>
      <c r="OEQ74"/>
      <c r="OER74"/>
      <c r="OES74"/>
      <c r="OET74"/>
      <c r="OEU74"/>
      <c r="OEV74"/>
      <c r="OEW74"/>
      <c r="OEX74"/>
      <c r="OEY74"/>
      <c r="OEZ74"/>
      <c r="OFA74"/>
      <c r="OFB74"/>
      <c r="OFC74"/>
      <c r="OFD74"/>
      <c r="OFE74"/>
      <c r="OFF74"/>
      <c r="OFG74"/>
      <c r="OFH74"/>
      <c r="OFI74"/>
      <c r="OFJ74"/>
      <c r="OFK74"/>
      <c r="OFL74"/>
      <c r="OFM74"/>
      <c r="OFN74"/>
      <c r="OFO74"/>
      <c r="OFP74"/>
      <c r="OFQ74"/>
      <c r="OFR74"/>
      <c r="OFS74"/>
      <c r="OFT74"/>
      <c r="OFU74"/>
      <c r="OFV74"/>
      <c r="OFW74"/>
      <c r="OFX74"/>
      <c r="OFY74"/>
      <c r="OFZ74"/>
      <c r="OGA74"/>
      <c r="OGB74"/>
      <c r="OGC74"/>
      <c r="OGD74"/>
      <c r="OGE74"/>
      <c r="OGF74"/>
      <c r="OGG74"/>
      <c r="OGH74"/>
      <c r="OGI74"/>
      <c r="OGJ74"/>
      <c r="OGK74"/>
      <c r="OGL74"/>
      <c r="OGM74"/>
      <c r="OGN74"/>
      <c r="OGO74"/>
      <c r="OGP74"/>
      <c r="OGQ74"/>
      <c r="OGR74"/>
      <c r="OGS74"/>
      <c r="OGT74"/>
      <c r="OGU74"/>
      <c r="OGV74"/>
      <c r="OGW74"/>
      <c r="OGX74"/>
      <c r="OGY74"/>
      <c r="OGZ74"/>
      <c r="OHA74"/>
      <c r="OHB74"/>
      <c r="OHC74"/>
      <c r="OHD74"/>
      <c r="OHE74"/>
      <c r="OHF74"/>
      <c r="OHG74"/>
      <c r="OHH74"/>
      <c r="OHI74"/>
      <c r="OHJ74"/>
      <c r="OHK74"/>
      <c r="OHL74"/>
      <c r="OHM74"/>
      <c r="OHN74"/>
      <c r="OHO74"/>
      <c r="OHP74"/>
      <c r="OHQ74"/>
      <c r="OHR74"/>
      <c r="OHS74"/>
      <c r="OHT74"/>
      <c r="OHU74"/>
      <c r="OHV74"/>
      <c r="OHW74"/>
      <c r="OHX74"/>
      <c r="OHY74"/>
      <c r="OHZ74"/>
      <c r="OIA74"/>
      <c r="OIB74"/>
      <c r="OIC74"/>
      <c r="OID74"/>
      <c r="OIE74"/>
      <c r="OIF74"/>
      <c r="OIG74"/>
      <c r="OIH74"/>
      <c r="OII74"/>
      <c r="OIJ74"/>
      <c r="OIK74"/>
      <c r="OIL74"/>
      <c r="OIM74"/>
      <c r="OIN74"/>
      <c r="OIO74"/>
      <c r="OIP74"/>
      <c r="OIQ74"/>
      <c r="OIR74"/>
      <c r="OIS74"/>
      <c r="OIT74"/>
      <c r="OIU74"/>
      <c r="OIV74"/>
      <c r="OIW74"/>
      <c r="OIX74"/>
      <c r="OIY74"/>
      <c r="OIZ74"/>
      <c r="OJA74"/>
      <c r="OJB74"/>
      <c r="OJC74"/>
      <c r="OJD74"/>
      <c r="OJE74"/>
      <c r="OJF74"/>
      <c r="OJG74"/>
      <c r="OJH74"/>
      <c r="OJI74"/>
      <c r="OJJ74"/>
      <c r="OJK74"/>
      <c r="OJL74"/>
      <c r="OJM74"/>
      <c r="OJN74"/>
      <c r="OJO74"/>
      <c r="OJP74"/>
      <c r="OJQ74"/>
      <c r="OJR74"/>
      <c r="OJS74"/>
      <c r="OJT74"/>
      <c r="OJU74"/>
      <c r="OJV74"/>
      <c r="OJW74"/>
      <c r="OJX74"/>
      <c r="OJY74"/>
      <c r="OJZ74"/>
      <c r="OKA74"/>
      <c r="OKB74"/>
      <c r="OKC74"/>
      <c r="OKD74"/>
      <c r="OKE74"/>
      <c r="OKF74"/>
      <c r="OKG74"/>
      <c r="OKH74"/>
      <c r="OKI74"/>
      <c r="OKJ74"/>
      <c r="OKK74"/>
      <c r="OKL74"/>
      <c r="OKM74"/>
      <c r="OKN74"/>
      <c r="OKO74"/>
      <c r="OKP74"/>
      <c r="OKQ74"/>
      <c r="OKR74"/>
      <c r="OKS74"/>
      <c r="OKT74"/>
      <c r="OKU74"/>
      <c r="OKV74"/>
      <c r="OKW74"/>
      <c r="OKX74"/>
      <c r="OKY74"/>
      <c r="OKZ74"/>
      <c r="OLA74"/>
      <c r="OLB74"/>
      <c r="OLC74"/>
      <c r="OLD74"/>
      <c r="OLE74"/>
      <c r="OLF74"/>
      <c r="OLG74"/>
      <c r="OLH74"/>
      <c r="OLI74"/>
      <c r="OLJ74"/>
      <c r="OLK74"/>
      <c r="OLL74"/>
      <c r="OLM74"/>
      <c r="OLN74"/>
      <c r="OLO74"/>
      <c r="OLP74"/>
      <c r="OLQ74"/>
      <c r="OLR74"/>
      <c r="OLS74"/>
      <c r="OLT74"/>
      <c r="OLU74"/>
      <c r="OLV74"/>
      <c r="OLW74"/>
      <c r="OLX74"/>
      <c r="OLY74"/>
      <c r="OLZ74"/>
      <c r="OMA74"/>
      <c r="OMB74"/>
      <c r="OMC74"/>
      <c r="OMD74"/>
      <c r="OME74"/>
      <c r="OMF74"/>
      <c r="OMG74"/>
      <c r="OMH74"/>
      <c r="OMI74"/>
      <c r="OMJ74"/>
      <c r="OMK74"/>
      <c r="OML74"/>
      <c r="OMM74"/>
      <c r="OMN74"/>
      <c r="OMO74"/>
      <c r="OMP74"/>
      <c r="OMQ74"/>
      <c r="OMR74"/>
      <c r="OMS74"/>
      <c r="OMT74"/>
      <c r="OMU74"/>
      <c r="OMV74"/>
      <c r="OMW74"/>
      <c r="OMX74"/>
      <c r="OMY74"/>
      <c r="OMZ74"/>
      <c r="ONA74"/>
      <c r="ONB74"/>
      <c r="ONC74"/>
      <c r="OND74"/>
      <c r="ONE74"/>
      <c r="ONF74"/>
      <c r="ONG74"/>
      <c r="ONH74"/>
      <c r="ONI74"/>
      <c r="ONJ74"/>
      <c r="ONK74"/>
      <c r="ONL74"/>
      <c r="ONM74"/>
      <c r="ONN74"/>
      <c r="ONO74"/>
      <c r="ONP74"/>
      <c r="ONQ74"/>
      <c r="ONR74"/>
      <c r="ONS74"/>
      <c r="ONT74"/>
      <c r="ONU74"/>
      <c r="ONV74"/>
      <c r="ONW74"/>
      <c r="ONX74"/>
      <c r="ONY74"/>
      <c r="ONZ74"/>
      <c r="OOA74"/>
      <c r="OOB74"/>
      <c r="OOC74"/>
      <c r="OOD74"/>
      <c r="OOE74"/>
      <c r="OOF74"/>
      <c r="OOG74"/>
      <c r="OOH74"/>
      <c r="OOI74"/>
      <c r="OOJ74"/>
      <c r="OOK74"/>
      <c r="OOL74"/>
      <c r="OOM74"/>
      <c r="OON74"/>
      <c r="OOO74"/>
      <c r="OOP74"/>
      <c r="OOQ74"/>
      <c r="OOR74"/>
      <c r="OOS74"/>
      <c r="OOT74"/>
      <c r="OOU74"/>
      <c r="OOV74"/>
      <c r="OOW74"/>
      <c r="OOX74"/>
      <c r="OOY74"/>
      <c r="OOZ74"/>
      <c r="OPA74"/>
      <c r="OPB74"/>
      <c r="OPC74"/>
      <c r="OPD74"/>
      <c r="OPE74"/>
      <c r="OPF74"/>
      <c r="OPG74"/>
      <c r="OPH74"/>
      <c r="OPI74"/>
      <c r="OPJ74"/>
      <c r="OPK74"/>
      <c r="OPL74"/>
      <c r="OPM74"/>
      <c r="OPN74"/>
      <c r="OPO74"/>
      <c r="OPP74"/>
      <c r="OPQ74"/>
      <c r="OPR74"/>
      <c r="OPS74"/>
      <c r="OPT74"/>
      <c r="OPU74"/>
      <c r="OPV74"/>
      <c r="OPW74"/>
      <c r="OPX74"/>
      <c r="OPY74"/>
      <c r="OPZ74"/>
      <c r="OQA74"/>
      <c r="OQB74"/>
      <c r="OQC74"/>
      <c r="OQD74"/>
      <c r="OQE74"/>
      <c r="OQF74"/>
      <c r="OQG74"/>
      <c r="OQH74"/>
      <c r="OQI74"/>
      <c r="OQJ74"/>
      <c r="OQK74"/>
      <c r="OQL74"/>
      <c r="OQM74"/>
      <c r="OQN74"/>
      <c r="OQO74"/>
      <c r="OQP74"/>
      <c r="OQQ74"/>
      <c r="OQR74"/>
      <c r="OQS74"/>
      <c r="OQT74"/>
      <c r="OQU74"/>
      <c r="OQV74"/>
      <c r="OQW74"/>
      <c r="OQX74"/>
      <c r="OQY74"/>
      <c r="OQZ74"/>
      <c r="ORA74"/>
      <c r="ORB74"/>
      <c r="ORC74"/>
      <c r="ORD74"/>
      <c r="ORE74"/>
      <c r="ORF74"/>
      <c r="ORG74"/>
      <c r="ORH74"/>
      <c r="ORI74"/>
      <c r="ORJ74"/>
      <c r="ORK74"/>
      <c r="ORL74"/>
      <c r="ORM74"/>
      <c r="ORN74"/>
      <c r="ORO74"/>
      <c r="ORP74"/>
      <c r="ORQ74"/>
      <c r="ORR74"/>
      <c r="ORS74"/>
      <c r="ORT74"/>
      <c r="ORU74"/>
      <c r="ORV74"/>
      <c r="ORW74"/>
      <c r="ORX74"/>
      <c r="ORY74"/>
      <c r="ORZ74"/>
      <c r="OSA74"/>
      <c r="OSB74"/>
      <c r="OSC74"/>
      <c r="OSD74"/>
      <c r="OSE74"/>
      <c r="OSF74"/>
      <c r="OSG74"/>
      <c r="OSH74"/>
      <c r="OSI74"/>
      <c r="OSJ74"/>
      <c r="OSK74"/>
      <c r="OSL74"/>
      <c r="OSM74"/>
      <c r="OSN74"/>
      <c r="OSO74"/>
      <c r="OSP74"/>
      <c r="OSQ74"/>
      <c r="OSR74"/>
      <c r="OSS74"/>
      <c r="OST74"/>
      <c r="OSU74"/>
      <c r="OSV74"/>
      <c r="OSW74"/>
      <c r="OSX74"/>
      <c r="OSY74"/>
      <c r="OSZ74"/>
      <c r="OTA74"/>
      <c r="OTB74"/>
      <c r="OTC74"/>
      <c r="OTD74"/>
      <c r="OTE74"/>
      <c r="OTF74"/>
      <c r="OTG74"/>
      <c r="OTH74"/>
      <c r="OTI74"/>
      <c r="OTJ74"/>
      <c r="OTK74"/>
      <c r="OTL74"/>
      <c r="OTM74"/>
      <c r="OTN74"/>
      <c r="OTO74"/>
      <c r="OTP74"/>
      <c r="OTQ74"/>
      <c r="OTR74"/>
      <c r="OTS74"/>
      <c r="OTT74"/>
      <c r="OTU74"/>
      <c r="OTV74"/>
      <c r="OTW74"/>
      <c r="OTX74"/>
      <c r="OTY74"/>
      <c r="OTZ74"/>
      <c r="OUA74"/>
      <c r="OUB74"/>
      <c r="OUC74"/>
      <c r="OUD74"/>
      <c r="OUE74"/>
      <c r="OUF74"/>
      <c r="OUG74"/>
      <c r="OUH74"/>
      <c r="OUI74"/>
      <c r="OUJ74"/>
      <c r="OUK74"/>
      <c r="OUL74"/>
      <c r="OUM74"/>
      <c r="OUN74"/>
      <c r="OUO74"/>
      <c r="OUP74"/>
      <c r="OUQ74"/>
      <c r="OUR74"/>
      <c r="OUS74"/>
      <c r="OUT74"/>
      <c r="OUU74"/>
      <c r="OUV74"/>
      <c r="OUW74"/>
      <c r="OUX74"/>
      <c r="OUY74"/>
      <c r="OUZ74"/>
      <c r="OVA74"/>
      <c r="OVB74"/>
      <c r="OVC74"/>
      <c r="OVD74"/>
      <c r="OVE74"/>
      <c r="OVF74"/>
      <c r="OVG74"/>
      <c r="OVH74"/>
      <c r="OVI74"/>
      <c r="OVJ74"/>
      <c r="OVK74"/>
      <c r="OVL74"/>
      <c r="OVM74"/>
      <c r="OVN74"/>
      <c r="OVO74"/>
      <c r="OVP74"/>
      <c r="OVQ74"/>
      <c r="OVR74"/>
      <c r="OVS74"/>
      <c r="OVT74"/>
      <c r="OVU74"/>
      <c r="OVV74"/>
      <c r="OVW74"/>
      <c r="OVX74"/>
      <c r="OVY74"/>
      <c r="OVZ74"/>
      <c r="OWA74"/>
      <c r="OWB74"/>
      <c r="OWC74"/>
      <c r="OWD74"/>
      <c r="OWE74"/>
      <c r="OWF74"/>
      <c r="OWG74"/>
      <c r="OWH74"/>
      <c r="OWI74"/>
      <c r="OWJ74"/>
      <c r="OWK74"/>
      <c r="OWL74"/>
      <c r="OWM74"/>
      <c r="OWN74"/>
      <c r="OWO74"/>
      <c r="OWP74"/>
      <c r="OWQ74"/>
      <c r="OWR74"/>
      <c r="OWS74"/>
      <c r="OWT74"/>
      <c r="OWU74"/>
      <c r="OWV74"/>
      <c r="OWW74"/>
      <c r="OWX74"/>
      <c r="OWY74"/>
      <c r="OWZ74"/>
      <c r="OXA74"/>
      <c r="OXB74"/>
      <c r="OXC74"/>
      <c r="OXD74"/>
      <c r="OXE74"/>
      <c r="OXF74"/>
      <c r="OXG74"/>
      <c r="OXH74"/>
      <c r="OXI74"/>
      <c r="OXJ74"/>
      <c r="OXK74"/>
      <c r="OXL74"/>
      <c r="OXM74"/>
      <c r="OXN74"/>
      <c r="OXO74"/>
      <c r="OXP74"/>
      <c r="OXQ74"/>
      <c r="OXR74"/>
      <c r="OXS74"/>
      <c r="OXT74"/>
      <c r="OXU74"/>
      <c r="OXV74"/>
      <c r="OXW74"/>
      <c r="OXX74"/>
      <c r="OXY74"/>
      <c r="OXZ74"/>
      <c r="OYA74"/>
      <c r="OYB74"/>
      <c r="OYC74"/>
      <c r="OYD74"/>
      <c r="OYE74"/>
      <c r="OYF74"/>
      <c r="OYG74"/>
      <c r="OYH74"/>
      <c r="OYI74"/>
      <c r="OYJ74"/>
      <c r="OYK74"/>
      <c r="OYL74"/>
      <c r="OYM74"/>
      <c r="OYN74"/>
      <c r="OYO74"/>
      <c r="OYP74"/>
      <c r="OYQ74"/>
      <c r="OYR74"/>
      <c r="OYS74"/>
      <c r="OYT74"/>
      <c r="OYU74"/>
      <c r="OYV74"/>
      <c r="OYW74"/>
      <c r="OYX74"/>
      <c r="OYY74"/>
      <c r="OYZ74"/>
      <c r="OZA74"/>
      <c r="OZB74"/>
      <c r="OZC74"/>
      <c r="OZD74"/>
      <c r="OZE74"/>
      <c r="OZF74"/>
      <c r="OZG74"/>
      <c r="OZH74"/>
      <c r="OZI74"/>
      <c r="OZJ74"/>
      <c r="OZK74"/>
      <c r="OZL74"/>
      <c r="OZM74"/>
      <c r="OZN74"/>
      <c r="OZO74"/>
      <c r="OZP74"/>
      <c r="OZQ74"/>
      <c r="OZR74"/>
      <c r="OZS74"/>
      <c r="OZT74"/>
      <c r="OZU74"/>
      <c r="OZV74"/>
      <c r="OZW74"/>
      <c r="OZX74"/>
      <c r="OZY74"/>
      <c r="OZZ74"/>
      <c r="PAA74"/>
      <c r="PAB74"/>
      <c r="PAC74"/>
      <c r="PAD74"/>
      <c r="PAE74"/>
      <c r="PAF74"/>
      <c r="PAG74"/>
      <c r="PAH74"/>
      <c r="PAI74"/>
      <c r="PAJ74"/>
      <c r="PAK74"/>
      <c r="PAL74"/>
      <c r="PAM74"/>
      <c r="PAN74"/>
      <c r="PAO74"/>
      <c r="PAP74"/>
      <c r="PAQ74"/>
      <c r="PAR74"/>
      <c r="PAS74"/>
      <c r="PAT74"/>
      <c r="PAU74"/>
      <c r="PAV74"/>
      <c r="PAW74"/>
      <c r="PAX74"/>
      <c r="PAY74"/>
      <c r="PAZ74"/>
      <c r="PBA74"/>
      <c r="PBB74"/>
      <c r="PBC74"/>
      <c r="PBD74"/>
      <c r="PBE74"/>
      <c r="PBF74"/>
      <c r="PBG74"/>
      <c r="PBH74"/>
      <c r="PBI74"/>
      <c r="PBJ74"/>
      <c r="PBK74"/>
      <c r="PBL74"/>
      <c r="PBM74"/>
      <c r="PBN74"/>
      <c r="PBO74"/>
      <c r="PBP74"/>
      <c r="PBQ74"/>
      <c r="PBR74"/>
      <c r="PBS74"/>
      <c r="PBT74"/>
      <c r="PBU74"/>
      <c r="PBV74"/>
      <c r="PBW74"/>
      <c r="PBX74"/>
      <c r="PBY74"/>
      <c r="PBZ74"/>
      <c r="PCA74"/>
      <c r="PCB74"/>
      <c r="PCC74"/>
      <c r="PCD74"/>
      <c r="PCE74"/>
      <c r="PCF74"/>
      <c r="PCG74"/>
      <c r="PCH74"/>
      <c r="PCI74"/>
      <c r="PCJ74"/>
      <c r="PCK74"/>
      <c r="PCL74"/>
      <c r="PCM74"/>
      <c r="PCN74"/>
      <c r="PCO74"/>
      <c r="PCP74"/>
      <c r="PCQ74"/>
      <c r="PCR74"/>
      <c r="PCS74"/>
      <c r="PCT74"/>
      <c r="PCU74"/>
      <c r="PCV74"/>
      <c r="PCW74"/>
      <c r="PCX74"/>
      <c r="PCY74"/>
      <c r="PCZ74"/>
      <c r="PDA74"/>
      <c r="PDB74"/>
      <c r="PDC74"/>
      <c r="PDD74"/>
      <c r="PDE74"/>
      <c r="PDF74"/>
      <c r="PDG74"/>
      <c r="PDH74"/>
      <c r="PDI74"/>
      <c r="PDJ74"/>
      <c r="PDK74"/>
      <c r="PDL74"/>
      <c r="PDM74"/>
      <c r="PDN74"/>
      <c r="PDO74"/>
      <c r="PDP74"/>
      <c r="PDQ74"/>
      <c r="PDR74"/>
      <c r="PDS74"/>
      <c r="PDT74"/>
      <c r="PDU74"/>
      <c r="PDV74"/>
      <c r="PDW74"/>
      <c r="PDX74"/>
      <c r="PDY74"/>
      <c r="PDZ74"/>
      <c r="PEA74"/>
      <c r="PEB74"/>
      <c r="PEC74"/>
      <c r="PED74"/>
      <c r="PEE74"/>
      <c r="PEF74"/>
      <c r="PEG74"/>
      <c r="PEH74"/>
      <c r="PEI74"/>
      <c r="PEJ74"/>
      <c r="PEK74"/>
      <c r="PEL74"/>
      <c r="PEM74"/>
      <c r="PEN74"/>
      <c r="PEO74"/>
      <c r="PEP74"/>
      <c r="PEQ74"/>
      <c r="PER74"/>
      <c r="PES74"/>
      <c r="PET74"/>
      <c r="PEU74"/>
      <c r="PEV74"/>
      <c r="PEW74"/>
      <c r="PEX74"/>
      <c r="PEY74"/>
      <c r="PEZ74"/>
      <c r="PFA74"/>
      <c r="PFB74"/>
      <c r="PFC74"/>
      <c r="PFD74"/>
      <c r="PFE74"/>
      <c r="PFF74"/>
      <c r="PFG74"/>
      <c r="PFH74"/>
      <c r="PFI74"/>
      <c r="PFJ74"/>
      <c r="PFK74"/>
      <c r="PFL74"/>
      <c r="PFM74"/>
      <c r="PFN74"/>
      <c r="PFO74"/>
      <c r="PFP74"/>
      <c r="PFQ74"/>
      <c r="PFR74"/>
      <c r="PFS74"/>
      <c r="PFT74"/>
      <c r="PFU74"/>
      <c r="PFV74"/>
      <c r="PFW74"/>
      <c r="PFX74"/>
      <c r="PFY74"/>
      <c r="PFZ74"/>
      <c r="PGA74"/>
      <c r="PGB74"/>
      <c r="PGC74"/>
      <c r="PGD74"/>
      <c r="PGE74"/>
      <c r="PGF74"/>
      <c r="PGG74"/>
      <c r="PGH74"/>
      <c r="PGI74"/>
      <c r="PGJ74"/>
      <c r="PGK74"/>
      <c r="PGL74"/>
      <c r="PGM74"/>
      <c r="PGN74"/>
      <c r="PGO74"/>
      <c r="PGP74"/>
      <c r="PGQ74"/>
      <c r="PGR74"/>
      <c r="PGS74"/>
      <c r="PGT74"/>
      <c r="PGU74"/>
      <c r="PGV74"/>
      <c r="PGW74"/>
      <c r="PGX74"/>
      <c r="PGY74"/>
      <c r="PGZ74"/>
      <c r="PHA74"/>
      <c r="PHB74"/>
      <c r="PHC74"/>
      <c r="PHD74"/>
      <c r="PHE74"/>
      <c r="PHF74"/>
      <c r="PHG74"/>
      <c r="PHH74"/>
      <c r="PHI74"/>
      <c r="PHJ74"/>
      <c r="PHK74"/>
      <c r="PHL74"/>
      <c r="PHM74"/>
      <c r="PHN74"/>
      <c r="PHO74"/>
      <c r="PHP74"/>
      <c r="PHQ74"/>
      <c r="PHR74"/>
      <c r="PHS74"/>
      <c r="PHT74"/>
      <c r="PHU74"/>
      <c r="PHV74"/>
      <c r="PHW74"/>
      <c r="PHX74"/>
      <c r="PHY74"/>
      <c r="PHZ74"/>
      <c r="PIA74"/>
      <c r="PIB74"/>
      <c r="PIC74"/>
      <c r="PID74"/>
      <c r="PIE74"/>
      <c r="PIF74"/>
      <c r="PIG74"/>
      <c r="PIH74"/>
      <c r="PII74"/>
      <c r="PIJ74"/>
      <c r="PIK74"/>
      <c r="PIL74"/>
      <c r="PIM74"/>
      <c r="PIN74"/>
      <c r="PIO74"/>
      <c r="PIP74"/>
      <c r="PIQ74"/>
      <c r="PIR74"/>
      <c r="PIS74"/>
      <c r="PIT74"/>
      <c r="PIU74"/>
      <c r="PIV74"/>
      <c r="PIW74"/>
      <c r="PIX74"/>
      <c r="PIY74"/>
      <c r="PIZ74"/>
      <c r="PJA74"/>
      <c r="PJB74"/>
      <c r="PJC74"/>
      <c r="PJD74"/>
      <c r="PJE74"/>
      <c r="PJF74"/>
      <c r="PJG74"/>
      <c r="PJH74"/>
      <c r="PJI74"/>
      <c r="PJJ74"/>
      <c r="PJK74"/>
      <c r="PJL74"/>
      <c r="PJM74"/>
      <c r="PJN74"/>
      <c r="PJO74"/>
      <c r="PJP74"/>
      <c r="PJQ74"/>
      <c r="PJR74"/>
      <c r="PJS74"/>
      <c r="PJT74"/>
      <c r="PJU74"/>
      <c r="PJV74"/>
      <c r="PJW74"/>
      <c r="PJX74"/>
      <c r="PJY74"/>
      <c r="PJZ74"/>
      <c r="PKA74"/>
      <c r="PKB74"/>
      <c r="PKC74"/>
      <c r="PKD74"/>
      <c r="PKE74"/>
      <c r="PKF74"/>
      <c r="PKG74"/>
      <c r="PKH74"/>
      <c r="PKI74"/>
      <c r="PKJ74"/>
      <c r="PKK74"/>
      <c r="PKL74"/>
      <c r="PKM74"/>
      <c r="PKN74"/>
      <c r="PKO74"/>
      <c r="PKP74"/>
      <c r="PKQ74"/>
      <c r="PKR74"/>
      <c r="PKS74"/>
      <c r="PKT74"/>
      <c r="PKU74"/>
      <c r="PKV74"/>
      <c r="PKW74"/>
      <c r="PKX74"/>
      <c r="PKY74"/>
      <c r="PKZ74"/>
      <c r="PLA74"/>
      <c r="PLB74"/>
      <c r="PLC74"/>
      <c r="PLD74"/>
      <c r="PLE74"/>
      <c r="PLF74"/>
      <c r="PLG74"/>
      <c r="PLH74"/>
      <c r="PLI74"/>
      <c r="PLJ74"/>
      <c r="PLK74"/>
      <c r="PLL74"/>
      <c r="PLM74"/>
      <c r="PLN74"/>
      <c r="PLO74"/>
      <c r="PLP74"/>
      <c r="PLQ74"/>
      <c r="PLR74"/>
      <c r="PLS74"/>
      <c r="PLT74"/>
      <c r="PLU74"/>
      <c r="PLV74"/>
      <c r="PLW74"/>
      <c r="PLX74"/>
      <c r="PLY74"/>
      <c r="PLZ74"/>
      <c r="PMA74"/>
      <c r="PMB74"/>
      <c r="PMC74"/>
      <c r="PMD74"/>
      <c r="PME74"/>
      <c r="PMF74"/>
      <c r="PMG74"/>
      <c r="PMH74"/>
      <c r="PMI74"/>
      <c r="PMJ74"/>
      <c r="PMK74"/>
      <c r="PML74"/>
      <c r="PMM74"/>
      <c r="PMN74"/>
      <c r="PMO74"/>
      <c r="PMP74"/>
      <c r="PMQ74"/>
      <c r="PMR74"/>
      <c r="PMS74"/>
      <c r="PMT74"/>
      <c r="PMU74"/>
      <c r="PMV74"/>
      <c r="PMW74"/>
      <c r="PMX74"/>
      <c r="PMY74"/>
      <c r="PMZ74"/>
      <c r="PNA74"/>
      <c r="PNB74"/>
      <c r="PNC74"/>
      <c r="PND74"/>
      <c r="PNE74"/>
      <c r="PNF74"/>
      <c r="PNG74"/>
      <c r="PNH74"/>
      <c r="PNI74"/>
      <c r="PNJ74"/>
      <c r="PNK74"/>
      <c r="PNL74"/>
      <c r="PNM74"/>
      <c r="PNN74"/>
      <c r="PNO74"/>
      <c r="PNP74"/>
      <c r="PNQ74"/>
      <c r="PNR74"/>
      <c r="PNS74"/>
      <c r="PNT74"/>
      <c r="PNU74"/>
      <c r="PNV74"/>
      <c r="PNW74"/>
      <c r="PNX74"/>
      <c r="PNY74"/>
      <c r="PNZ74"/>
      <c r="POA74"/>
      <c r="POB74"/>
      <c r="POC74"/>
      <c r="POD74"/>
      <c r="POE74"/>
      <c r="POF74"/>
      <c r="POG74"/>
      <c r="POH74"/>
      <c r="POI74"/>
      <c r="POJ74"/>
      <c r="POK74"/>
      <c r="POL74"/>
      <c r="POM74"/>
      <c r="PON74"/>
      <c r="POO74"/>
      <c r="POP74"/>
      <c r="POQ74"/>
      <c r="POR74"/>
      <c r="POS74"/>
      <c r="POT74"/>
      <c r="POU74"/>
      <c r="POV74"/>
      <c r="POW74"/>
      <c r="POX74"/>
      <c r="POY74"/>
      <c r="POZ74"/>
      <c r="PPA74"/>
      <c r="PPB74"/>
      <c r="PPC74"/>
      <c r="PPD74"/>
      <c r="PPE74"/>
      <c r="PPF74"/>
      <c r="PPG74"/>
      <c r="PPH74"/>
      <c r="PPI74"/>
      <c r="PPJ74"/>
      <c r="PPK74"/>
      <c r="PPL74"/>
      <c r="PPM74"/>
      <c r="PPN74"/>
      <c r="PPO74"/>
      <c r="PPP74"/>
      <c r="PPQ74"/>
      <c r="PPR74"/>
      <c r="PPS74"/>
      <c r="PPT74"/>
      <c r="PPU74"/>
      <c r="PPV74"/>
      <c r="PPW74"/>
      <c r="PPX74"/>
      <c r="PPY74"/>
      <c r="PPZ74"/>
      <c r="PQA74"/>
      <c r="PQB74"/>
      <c r="PQC74"/>
      <c r="PQD74"/>
      <c r="PQE74"/>
      <c r="PQF74"/>
      <c r="PQG74"/>
      <c r="PQH74"/>
      <c r="PQI74"/>
      <c r="PQJ74"/>
      <c r="PQK74"/>
      <c r="PQL74"/>
      <c r="PQM74"/>
      <c r="PQN74"/>
      <c r="PQO74"/>
      <c r="PQP74"/>
      <c r="PQQ74"/>
      <c r="PQR74"/>
      <c r="PQS74"/>
      <c r="PQT74"/>
      <c r="PQU74"/>
      <c r="PQV74"/>
      <c r="PQW74"/>
      <c r="PQX74"/>
      <c r="PQY74"/>
      <c r="PQZ74"/>
      <c r="PRA74"/>
      <c r="PRB74"/>
      <c r="PRC74"/>
      <c r="PRD74"/>
      <c r="PRE74"/>
      <c r="PRF74"/>
      <c r="PRG74"/>
      <c r="PRH74"/>
      <c r="PRI74"/>
      <c r="PRJ74"/>
      <c r="PRK74"/>
      <c r="PRL74"/>
      <c r="PRM74"/>
      <c r="PRN74"/>
      <c r="PRO74"/>
      <c r="PRP74"/>
      <c r="PRQ74"/>
      <c r="PRR74"/>
      <c r="PRS74"/>
      <c r="PRT74"/>
      <c r="PRU74"/>
      <c r="PRV74"/>
      <c r="PRW74"/>
      <c r="PRX74"/>
      <c r="PRY74"/>
      <c r="PRZ74"/>
      <c r="PSA74"/>
      <c r="PSB74"/>
      <c r="PSC74"/>
      <c r="PSD74"/>
      <c r="PSE74"/>
      <c r="PSF74"/>
      <c r="PSG74"/>
      <c r="PSH74"/>
      <c r="PSI74"/>
      <c r="PSJ74"/>
      <c r="PSK74"/>
      <c r="PSL74"/>
      <c r="PSM74"/>
      <c r="PSN74"/>
      <c r="PSO74"/>
      <c r="PSP74"/>
      <c r="PSQ74"/>
      <c r="PSR74"/>
      <c r="PSS74"/>
      <c r="PST74"/>
      <c r="PSU74"/>
      <c r="PSV74"/>
      <c r="PSW74"/>
      <c r="PSX74"/>
      <c r="PSY74"/>
      <c r="PSZ74"/>
      <c r="PTA74"/>
      <c r="PTB74"/>
      <c r="PTC74"/>
      <c r="PTD74"/>
      <c r="PTE74"/>
      <c r="PTF74"/>
      <c r="PTG74"/>
      <c r="PTH74"/>
      <c r="PTI74"/>
      <c r="PTJ74"/>
      <c r="PTK74"/>
      <c r="PTL74"/>
      <c r="PTM74"/>
      <c r="PTN74"/>
      <c r="PTO74"/>
      <c r="PTP74"/>
      <c r="PTQ74"/>
      <c r="PTR74"/>
      <c r="PTS74"/>
      <c r="PTT74"/>
      <c r="PTU74"/>
      <c r="PTV74"/>
      <c r="PTW74"/>
      <c r="PTX74"/>
      <c r="PTY74"/>
      <c r="PTZ74"/>
      <c r="PUA74"/>
      <c r="PUB74"/>
      <c r="PUC74"/>
      <c r="PUD74"/>
      <c r="PUE74"/>
      <c r="PUF74"/>
      <c r="PUG74"/>
      <c r="PUH74"/>
      <c r="PUI74"/>
      <c r="PUJ74"/>
      <c r="PUK74"/>
      <c r="PUL74"/>
      <c r="PUM74"/>
      <c r="PUN74"/>
      <c r="PUO74"/>
      <c r="PUP74"/>
      <c r="PUQ74"/>
      <c r="PUR74"/>
      <c r="PUS74"/>
      <c r="PUT74"/>
      <c r="PUU74"/>
      <c r="PUV74"/>
      <c r="PUW74"/>
      <c r="PUX74"/>
      <c r="PUY74"/>
      <c r="PUZ74"/>
      <c r="PVA74"/>
      <c r="PVB74"/>
      <c r="PVC74"/>
      <c r="PVD74"/>
      <c r="PVE74"/>
      <c r="PVF74"/>
      <c r="PVG74"/>
      <c r="PVH74"/>
      <c r="PVI74"/>
      <c r="PVJ74"/>
      <c r="PVK74"/>
      <c r="PVL74"/>
      <c r="PVM74"/>
      <c r="PVN74"/>
      <c r="PVO74"/>
      <c r="PVP74"/>
      <c r="PVQ74"/>
      <c r="PVR74"/>
      <c r="PVS74"/>
      <c r="PVT74"/>
      <c r="PVU74"/>
      <c r="PVV74"/>
      <c r="PVW74"/>
      <c r="PVX74"/>
      <c r="PVY74"/>
      <c r="PVZ74"/>
      <c r="PWA74"/>
      <c r="PWB74"/>
      <c r="PWC74"/>
      <c r="PWD74"/>
      <c r="PWE74"/>
      <c r="PWF74"/>
      <c r="PWG74"/>
      <c r="PWH74"/>
      <c r="PWI74"/>
      <c r="PWJ74"/>
      <c r="PWK74"/>
      <c r="PWL74"/>
      <c r="PWM74"/>
      <c r="PWN74"/>
      <c r="PWO74"/>
      <c r="PWP74"/>
      <c r="PWQ74"/>
      <c r="PWR74"/>
      <c r="PWS74"/>
      <c r="PWT74"/>
      <c r="PWU74"/>
      <c r="PWV74"/>
      <c r="PWW74"/>
      <c r="PWX74"/>
      <c r="PWY74"/>
      <c r="PWZ74"/>
      <c r="PXA74"/>
      <c r="PXB74"/>
      <c r="PXC74"/>
      <c r="PXD74"/>
      <c r="PXE74"/>
      <c r="PXF74"/>
      <c r="PXG74"/>
      <c r="PXH74"/>
      <c r="PXI74"/>
      <c r="PXJ74"/>
      <c r="PXK74"/>
      <c r="PXL74"/>
      <c r="PXM74"/>
      <c r="PXN74"/>
      <c r="PXO74"/>
      <c r="PXP74"/>
      <c r="PXQ74"/>
      <c r="PXR74"/>
      <c r="PXS74"/>
      <c r="PXT74"/>
      <c r="PXU74"/>
      <c r="PXV74"/>
      <c r="PXW74"/>
      <c r="PXX74"/>
      <c r="PXY74"/>
      <c r="PXZ74"/>
      <c r="PYA74"/>
      <c r="PYB74"/>
      <c r="PYC74"/>
      <c r="PYD74"/>
      <c r="PYE74"/>
      <c r="PYF74"/>
      <c r="PYG74"/>
      <c r="PYH74"/>
      <c r="PYI74"/>
      <c r="PYJ74"/>
      <c r="PYK74"/>
      <c r="PYL74"/>
      <c r="PYM74"/>
      <c r="PYN74"/>
      <c r="PYO74"/>
      <c r="PYP74"/>
      <c r="PYQ74"/>
      <c r="PYR74"/>
      <c r="PYS74"/>
      <c r="PYT74"/>
      <c r="PYU74"/>
      <c r="PYV74"/>
      <c r="PYW74"/>
      <c r="PYX74"/>
      <c r="PYY74"/>
      <c r="PYZ74"/>
      <c r="PZA74"/>
      <c r="PZB74"/>
      <c r="PZC74"/>
      <c r="PZD74"/>
      <c r="PZE74"/>
      <c r="PZF74"/>
      <c r="PZG74"/>
      <c r="PZH74"/>
      <c r="PZI74"/>
      <c r="PZJ74"/>
      <c r="PZK74"/>
      <c r="PZL74"/>
      <c r="PZM74"/>
      <c r="PZN74"/>
      <c r="PZO74"/>
      <c r="PZP74"/>
      <c r="PZQ74"/>
      <c r="PZR74"/>
      <c r="PZS74"/>
      <c r="PZT74"/>
      <c r="PZU74"/>
      <c r="PZV74"/>
      <c r="PZW74"/>
      <c r="PZX74"/>
      <c r="PZY74"/>
      <c r="PZZ74"/>
      <c r="QAA74"/>
      <c r="QAB74"/>
      <c r="QAC74"/>
      <c r="QAD74"/>
      <c r="QAE74"/>
      <c r="QAF74"/>
      <c r="QAG74"/>
      <c r="QAH74"/>
      <c r="QAI74"/>
      <c r="QAJ74"/>
      <c r="QAK74"/>
      <c r="QAL74"/>
      <c r="QAM74"/>
      <c r="QAN74"/>
      <c r="QAO74"/>
      <c r="QAP74"/>
      <c r="QAQ74"/>
      <c r="QAR74"/>
      <c r="QAS74"/>
      <c r="QAT74"/>
      <c r="QAU74"/>
      <c r="QAV74"/>
      <c r="QAW74"/>
      <c r="QAX74"/>
      <c r="QAY74"/>
      <c r="QAZ74"/>
      <c r="QBA74"/>
      <c r="QBB74"/>
      <c r="QBC74"/>
      <c r="QBD74"/>
      <c r="QBE74"/>
      <c r="QBF74"/>
      <c r="QBG74"/>
      <c r="QBH74"/>
      <c r="QBI74"/>
      <c r="QBJ74"/>
      <c r="QBK74"/>
      <c r="QBL74"/>
      <c r="QBM74"/>
      <c r="QBN74"/>
      <c r="QBO74"/>
      <c r="QBP74"/>
      <c r="QBQ74"/>
      <c r="QBR74"/>
      <c r="QBS74"/>
      <c r="QBT74"/>
      <c r="QBU74"/>
      <c r="QBV74"/>
      <c r="QBW74"/>
      <c r="QBX74"/>
      <c r="QBY74"/>
      <c r="QBZ74"/>
      <c r="QCA74"/>
      <c r="QCB74"/>
      <c r="QCC74"/>
      <c r="QCD74"/>
      <c r="QCE74"/>
      <c r="QCF74"/>
      <c r="QCG74"/>
      <c r="QCH74"/>
      <c r="QCI74"/>
      <c r="QCJ74"/>
      <c r="QCK74"/>
      <c r="QCL74"/>
      <c r="QCM74"/>
      <c r="QCN74"/>
      <c r="QCO74"/>
      <c r="QCP74"/>
      <c r="QCQ74"/>
      <c r="QCR74"/>
      <c r="QCS74"/>
      <c r="QCT74"/>
      <c r="QCU74"/>
      <c r="QCV74"/>
      <c r="QCW74"/>
      <c r="QCX74"/>
      <c r="QCY74"/>
      <c r="QCZ74"/>
      <c r="QDA74"/>
      <c r="QDB74"/>
      <c r="QDC74"/>
      <c r="QDD74"/>
      <c r="QDE74"/>
      <c r="QDF74"/>
      <c r="QDG74"/>
      <c r="QDH74"/>
      <c r="QDI74"/>
      <c r="QDJ74"/>
      <c r="QDK74"/>
      <c r="QDL74"/>
      <c r="QDM74"/>
      <c r="QDN74"/>
      <c r="QDO74"/>
      <c r="QDP74"/>
      <c r="QDQ74"/>
      <c r="QDR74"/>
      <c r="QDS74"/>
      <c r="QDT74"/>
      <c r="QDU74"/>
      <c r="QDV74"/>
      <c r="QDW74"/>
      <c r="QDX74"/>
      <c r="QDY74"/>
      <c r="QDZ74"/>
      <c r="QEA74"/>
      <c r="QEB74"/>
      <c r="QEC74"/>
      <c r="QED74"/>
      <c r="QEE74"/>
      <c r="QEF74"/>
      <c r="QEG74"/>
      <c r="QEH74"/>
      <c r="QEI74"/>
      <c r="QEJ74"/>
      <c r="QEK74"/>
      <c r="QEL74"/>
      <c r="QEM74"/>
      <c r="QEN74"/>
      <c r="QEO74"/>
      <c r="QEP74"/>
      <c r="QEQ74"/>
      <c r="QER74"/>
      <c r="QES74"/>
      <c r="QET74"/>
      <c r="QEU74"/>
      <c r="QEV74"/>
      <c r="QEW74"/>
      <c r="QEX74"/>
      <c r="QEY74"/>
      <c r="QEZ74"/>
      <c r="QFA74"/>
      <c r="QFB74"/>
      <c r="QFC74"/>
      <c r="QFD74"/>
      <c r="QFE74"/>
      <c r="QFF74"/>
      <c r="QFG74"/>
      <c r="QFH74"/>
      <c r="QFI74"/>
      <c r="QFJ74"/>
      <c r="QFK74"/>
      <c r="QFL74"/>
      <c r="QFM74"/>
      <c r="QFN74"/>
      <c r="QFO74"/>
      <c r="QFP74"/>
      <c r="QFQ74"/>
      <c r="QFR74"/>
      <c r="QFS74"/>
      <c r="QFT74"/>
      <c r="QFU74"/>
      <c r="QFV74"/>
      <c r="QFW74"/>
      <c r="QFX74"/>
      <c r="QFY74"/>
      <c r="QFZ74"/>
      <c r="QGA74"/>
      <c r="QGB74"/>
      <c r="QGC74"/>
      <c r="QGD74"/>
      <c r="QGE74"/>
      <c r="QGF74"/>
      <c r="QGG74"/>
      <c r="QGH74"/>
      <c r="QGI74"/>
      <c r="QGJ74"/>
      <c r="QGK74"/>
      <c r="QGL74"/>
      <c r="QGM74"/>
      <c r="QGN74"/>
      <c r="QGO74"/>
      <c r="QGP74"/>
      <c r="QGQ74"/>
      <c r="QGR74"/>
      <c r="QGS74"/>
      <c r="QGT74"/>
      <c r="QGU74"/>
      <c r="QGV74"/>
      <c r="QGW74"/>
      <c r="QGX74"/>
      <c r="QGY74"/>
      <c r="QGZ74"/>
      <c r="QHA74"/>
      <c r="QHB74"/>
      <c r="QHC74"/>
      <c r="QHD74"/>
      <c r="QHE74"/>
      <c r="QHF74"/>
      <c r="QHG74"/>
      <c r="QHH74"/>
      <c r="QHI74"/>
      <c r="QHJ74"/>
      <c r="QHK74"/>
      <c r="QHL74"/>
      <c r="QHM74"/>
      <c r="QHN74"/>
      <c r="QHO74"/>
      <c r="QHP74"/>
      <c r="QHQ74"/>
      <c r="QHR74"/>
      <c r="QHS74"/>
      <c r="QHT74"/>
      <c r="QHU74"/>
      <c r="QHV74"/>
      <c r="QHW74"/>
      <c r="QHX74"/>
      <c r="QHY74"/>
      <c r="QHZ74"/>
      <c r="QIA74"/>
      <c r="QIB74"/>
      <c r="QIC74"/>
      <c r="QID74"/>
      <c r="QIE74"/>
      <c r="QIF74"/>
      <c r="QIG74"/>
      <c r="QIH74"/>
      <c r="QII74"/>
      <c r="QIJ74"/>
      <c r="QIK74"/>
      <c r="QIL74"/>
      <c r="QIM74"/>
      <c r="QIN74"/>
      <c r="QIO74"/>
      <c r="QIP74"/>
      <c r="QIQ74"/>
      <c r="QIR74"/>
      <c r="QIS74"/>
      <c r="QIT74"/>
      <c r="QIU74"/>
      <c r="QIV74"/>
      <c r="QIW74"/>
      <c r="QIX74"/>
      <c r="QIY74"/>
      <c r="QIZ74"/>
      <c r="QJA74"/>
      <c r="QJB74"/>
      <c r="QJC74"/>
      <c r="QJD74"/>
      <c r="QJE74"/>
      <c r="QJF74"/>
      <c r="QJG74"/>
      <c r="QJH74"/>
      <c r="QJI74"/>
      <c r="QJJ74"/>
      <c r="QJK74"/>
      <c r="QJL74"/>
      <c r="QJM74"/>
      <c r="QJN74"/>
      <c r="QJO74"/>
      <c r="QJP74"/>
      <c r="QJQ74"/>
      <c r="QJR74"/>
      <c r="QJS74"/>
      <c r="QJT74"/>
      <c r="QJU74"/>
      <c r="QJV74"/>
      <c r="QJW74"/>
      <c r="QJX74"/>
      <c r="QJY74"/>
      <c r="QJZ74"/>
      <c r="QKA74"/>
      <c r="QKB74"/>
      <c r="QKC74"/>
      <c r="QKD74"/>
      <c r="QKE74"/>
      <c r="QKF74"/>
      <c r="QKG74"/>
      <c r="QKH74"/>
      <c r="QKI74"/>
      <c r="QKJ74"/>
      <c r="QKK74"/>
      <c r="QKL74"/>
      <c r="QKM74"/>
      <c r="QKN74"/>
      <c r="QKO74"/>
      <c r="QKP74"/>
      <c r="QKQ74"/>
      <c r="QKR74"/>
      <c r="QKS74"/>
      <c r="QKT74"/>
      <c r="QKU74"/>
      <c r="QKV74"/>
      <c r="QKW74"/>
      <c r="QKX74"/>
      <c r="QKY74"/>
      <c r="QKZ74"/>
      <c r="QLA74"/>
      <c r="QLB74"/>
      <c r="QLC74"/>
      <c r="QLD74"/>
      <c r="QLE74"/>
      <c r="QLF74"/>
      <c r="QLG74"/>
      <c r="QLH74"/>
      <c r="QLI74"/>
      <c r="QLJ74"/>
      <c r="QLK74"/>
      <c r="QLL74"/>
      <c r="QLM74"/>
      <c r="QLN74"/>
      <c r="QLO74"/>
      <c r="QLP74"/>
      <c r="QLQ74"/>
      <c r="QLR74"/>
      <c r="QLS74"/>
      <c r="QLT74"/>
      <c r="QLU74"/>
      <c r="QLV74"/>
      <c r="QLW74"/>
      <c r="QLX74"/>
      <c r="QLY74"/>
      <c r="QLZ74"/>
      <c r="QMA74"/>
      <c r="QMB74"/>
      <c r="QMC74"/>
      <c r="QMD74"/>
      <c r="QME74"/>
      <c r="QMF74"/>
      <c r="QMG74"/>
      <c r="QMH74"/>
      <c r="QMI74"/>
      <c r="QMJ74"/>
      <c r="QMK74"/>
      <c r="QML74"/>
      <c r="QMM74"/>
      <c r="QMN74"/>
      <c r="QMO74"/>
      <c r="QMP74"/>
      <c r="QMQ74"/>
      <c r="QMR74"/>
      <c r="QMS74"/>
      <c r="QMT74"/>
      <c r="QMU74"/>
      <c r="QMV74"/>
      <c r="QMW74"/>
      <c r="QMX74"/>
      <c r="QMY74"/>
      <c r="QMZ74"/>
      <c r="QNA74"/>
      <c r="QNB74"/>
      <c r="QNC74"/>
      <c r="QND74"/>
      <c r="QNE74"/>
      <c r="QNF74"/>
      <c r="QNG74"/>
      <c r="QNH74"/>
      <c r="QNI74"/>
      <c r="QNJ74"/>
      <c r="QNK74"/>
      <c r="QNL74"/>
      <c r="QNM74"/>
      <c r="QNN74"/>
      <c r="QNO74"/>
      <c r="QNP74"/>
      <c r="QNQ74"/>
      <c r="QNR74"/>
      <c r="QNS74"/>
      <c r="QNT74"/>
      <c r="QNU74"/>
      <c r="QNV74"/>
      <c r="QNW74"/>
      <c r="QNX74"/>
      <c r="QNY74"/>
      <c r="QNZ74"/>
      <c r="QOA74"/>
      <c r="QOB74"/>
      <c r="QOC74"/>
      <c r="QOD74"/>
      <c r="QOE74"/>
      <c r="QOF74"/>
      <c r="QOG74"/>
      <c r="QOH74"/>
      <c r="QOI74"/>
      <c r="QOJ74"/>
      <c r="QOK74"/>
      <c r="QOL74"/>
      <c r="QOM74"/>
      <c r="QON74"/>
      <c r="QOO74"/>
      <c r="QOP74"/>
      <c r="QOQ74"/>
      <c r="QOR74"/>
      <c r="QOS74"/>
      <c r="QOT74"/>
      <c r="QOU74"/>
      <c r="QOV74"/>
      <c r="QOW74"/>
      <c r="QOX74"/>
      <c r="QOY74"/>
      <c r="QOZ74"/>
      <c r="QPA74"/>
      <c r="QPB74"/>
      <c r="QPC74"/>
      <c r="QPD74"/>
      <c r="QPE74"/>
      <c r="QPF74"/>
      <c r="QPG74"/>
      <c r="QPH74"/>
      <c r="QPI74"/>
      <c r="QPJ74"/>
      <c r="QPK74"/>
      <c r="QPL74"/>
      <c r="QPM74"/>
      <c r="QPN74"/>
      <c r="QPO74"/>
      <c r="QPP74"/>
      <c r="QPQ74"/>
      <c r="QPR74"/>
      <c r="QPS74"/>
      <c r="QPT74"/>
      <c r="QPU74"/>
      <c r="QPV74"/>
      <c r="QPW74"/>
      <c r="QPX74"/>
      <c r="QPY74"/>
      <c r="QPZ74"/>
      <c r="QQA74"/>
      <c r="QQB74"/>
      <c r="QQC74"/>
      <c r="QQD74"/>
      <c r="QQE74"/>
      <c r="QQF74"/>
      <c r="QQG74"/>
      <c r="QQH74"/>
      <c r="QQI74"/>
      <c r="QQJ74"/>
      <c r="QQK74"/>
      <c r="QQL74"/>
      <c r="QQM74"/>
      <c r="QQN74"/>
      <c r="QQO74"/>
      <c r="QQP74"/>
      <c r="QQQ74"/>
      <c r="QQR74"/>
      <c r="QQS74"/>
      <c r="QQT74"/>
      <c r="QQU74"/>
      <c r="QQV74"/>
      <c r="QQW74"/>
      <c r="QQX74"/>
      <c r="QQY74"/>
      <c r="QQZ74"/>
      <c r="QRA74"/>
      <c r="QRB74"/>
      <c r="QRC74"/>
      <c r="QRD74"/>
      <c r="QRE74"/>
      <c r="QRF74"/>
      <c r="QRG74"/>
      <c r="QRH74"/>
      <c r="QRI74"/>
      <c r="QRJ74"/>
      <c r="QRK74"/>
      <c r="QRL74"/>
      <c r="QRM74"/>
      <c r="QRN74"/>
      <c r="QRO74"/>
      <c r="QRP74"/>
      <c r="QRQ74"/>
      <c r="QRR74"/>
      <c r="QRS74"/>
      <c r="QRT74"/>
      <c r="QRU74"/>
      <c r="QRV74"/>
      <c r="QRW74"/>
      <c r="QRX74"/>
      <c r="QRY74"/>
      <c r="QRZ74"/>
      <c r="QSA74"/>
      <c r="QSB74"/>
      <c r="QSC74"/>
      <c r="QSD74"/>
      <c r="QSE74"/>
      <c r="QSF74"/>
      <c r="QSG74"/>
      <c r="QSH74"/>
      <c r="QSI74"/>
      <c r="QSJ74"/>
      <c r="QSK74"/>
      <c r="QSL74"/>
      <c r="QSM74"/>
      <c r="QSN74"/>
      <c r="QSO74"/>
      <c r="QSP74"/>
      <c r="QSQ74"/>
      <c r="QSR74"/>
      <c r="QSS74"/>
      <c r="QST74"/>
      <c r="QSU74"/>
      <c r="QSV74"/>
      <c r="QSW74"/>
      <c r="QSX74"/>
      <c r="QSY74"/>
      <c r="QSZ74"/>
      <c r="QTA74"/>
      <c r="QTB74"/>
      <c r="QTC74"/>
      <c r="QTD74"/>
      <c r="QTE74"/>
      <c r="QTF74"/>
      <c r="QTG74"/>
      <c r="QTH74"/>
      <c r="QTI74"/>
      <c r="QTJ74"/>
      <c r="QTK74"/>
      <c r="QTL74"/>
      <c r="QTM74"/>
      <c r="QTN74"/>
      <c r="QTO74"/>
      <c r="QTP74"/>
      <c r="QTQ74"/>
      <c r="QTR74"/>
      <c r="QTS74"/>
      <c r="QTT74"/>
      <c r="QTU74"/>
      <c r="QTV74"/>
      <c r="QTW74"/>
      <c r="QTX74"/>
      <c r="QTY74"/>
      <c r="QTZ74"/>
      <c r="QUA74"/>
      <c r="QUB74"/>
      <c r="QUC74"/>
      <c r="QUD74"/>
      <c r="QUE74"/>
      <c r="QUF74"/>
      <c r="QUG74"/>
      <c r="QUH74"/>
      <c r="QUI74"/>
      <c r="QUJ74"/>
      <c r="QUK74"/>
      <c r="QUL74"/>
      <c r="QUM74"/>
      <c r="QUN74"/>
      <c r="QUO74"/>
      <c r="QUP74"/>
      <c r="QUQ74"/>
      <c r="QUR74"/>
      <c r="QUS74"/>
      <c r="QUT74"/>
      <c r="QUU74"/>
      <c r="QUV74"/>
      <c r="QUW74"/>
      <c r="QUX74"/>
      <c r="QUY74"/>
      <c r="QUZ74"/>
      <c r="QVA74"/>
      <c r="QVB74"/>
      <c r="QVC74"/>
      <c r="QVD74"/>
      <c r="QVE74"/>
      <c r="QVF74"/>
      <c r="QVG74"/>
      <c r="QVH74"/>
      <c r="QVI74"/>
      <c r="QVJ74"/>
      <c r="QVK74"/>
      <c r="QVL74"/>
      <c r="QVM74"/>
      <c r="QVN74"/>
      <c r="QVO74"/>
      <c r="QVP74"/>
      <c r="QVQ74"/>
      <c r="QVR74"/>
      <c r="QVS74"/>
      <c r="QVT74"/>
      <c r="QVU74"/>
      <c r="QVV74"/>
      <c r="QVW74"/>
      <c r="QVX74"/>
      <c r="QVY74"/>
      <c r="QVZ74"/>
      <c r="QWA74"/>
      <c r="QWB74"/>
      <c r="QWC74"/>
      <c r="QWD74"/>
      <c r="QWE74"/>
      <c r="QWF74"/>
      <c r="QWG74"/>
      <c r="QWH74"/>
      <c r="QWI74"/>
      <c r="QWJ74"/>
      <c r="QWK74"/>
      <c r="QWL74"/>
      <c r="QWM74"/>
      <c r="QWN74"/>
      <c r="QWO74"/>
      <c r="QWP74"/>
      <c r="QWQ74"/>
      <c r="QWR74"/>
      <c r="QWS74"/>
      <c r="QWT74"/>
      <c r="QWU74"/>
      <c r="QWV74"/>
      <c r="QWW74"/>
      <c r="QWX74"/>
      <c r="QWY74"/>
      <c r="QWZ74"/>
      <c r="QXA74"/>
      <c r="QXB74"/>
      <c r="QXC74"/>
      <c r="QXD74"/>
      <c r="QXE74"/>
      <c r="QXF74"/>
      <c r="QXG74"/>
      <c r="QXH74"/>
      <c r="QXI74"/>
      <c r="QXJ74"/>
      <c r="QXK74"/>
      <c r="QXL74"/>
      <c r="QXM74"/>
      <c r="QXN74"/>
      <c r="QXO74"/>
      <c r="QXP74"/>
      <c r="QXQ74"/>
      <c r="QXR74"/>
      <c r="QXS74"/>
      <c r="QXT74"/>
      <c r="QXU74"/>
      <c r="QXV74"/>
      <c r="QXW74"/>
      <c r="QXX74"/>
      <c r="QXY74"/>
      <c r="QXZ74"/>
      <c r="QYA74"/>
      <c r="QYB74"/>
      <c r="QYC74"/>
      <c r="QYD74"/>
      <c r="QYE74"/>
      <c r="QYF74"/>
      <c r="QYG74"/>
      <c r="QYH74"/>
      <c r="QYI74"/>
      <c r="QYJ74"/>
      <c r="QYK74"/>
      <c r="QYL74"/>
      <c r="QYM74"/>
      <c r="QYN74"/>
      <c r="QYO74"/>
      <c r="QYP74"/>
      <c r="QYQ74"/>
      <c r="QYR74"/>
      <c r="QYS74"/>
      <c r="QYT74"/>
      <c r="QYU74"/>
      <c r="QYV74"/>
      <c r="QYW74"/>
      <c r="QYX74"/>
      <c r="QYY74"/>
      <c r="QYZ74"/>
      <c r="QZA74"/>
      <c r="QZB74"/>
      <c r="QZC74"/>
      <c r="QZD74"/>
      <c r="QZE74"/>
      <c r="QZF74"/>
      <c r="QZG74"/>
      <c r="QZH74"/>
      <c r="QZI74"/>
      <c r="QZJ74"/>
      <c r="QZK74"/>
      <c r="QZL74"/>
      <c r="QZM74"/>
      <c r="QZN74"/>
      <c r="QZO74"/>
      <c r="QZP74"/>
      <c r="QZQ74"/>
      <c r="QZR74"/>
      <c r="QZS74"/>
      <c r="QZT74"/>
      <c r="QZU74"/>
      <c r="QZV74"/>
      <c r="QZW74"/>
      <c r="QZX74"/>
      <c r="QZY74"/>
      <c r="QZZ74"/>
      <c r="RAA74"/>
      <c r="RAB74"/>
      <c r="RAC74"/>
      <c r="RAD74"/>
      <c r="RAE74"/>
      <c r="RAF74"/>
      <c r="RAG74"/>
      <c r="RAH74"/>
      <c r="RAI74"/>
      <c r="RAJ74"/>
      <c r="RAK74"/>
      <c r="RAL74"/>
      <c r="RAM74"/>
      <c r="RAN74"/>
      <c r="RAO74"/>
      <c r="RAP74"/>
      <c r="RAQ74"/>
      <c r="RAR74"/>
      <c r="RAS74"/>
      <c r="RAT74"/>
      <c r="RAU74"/>
      <c r="RAV74"/>
      <c r="RAW74"/>
      <c r="RAX74"/>
      <c r="RAY74"/>
      <c r="RAZ74"/>
      <c r="RBA74"/>
      <c r="RBB74"/>
      <c r="RBC74"/>
      <c r="RBD74"/>
      <c r="RBE74"/>
      <c r="RBF74"/>
      <c r="RBG74"/>
      <c r="RBH74"/>
      <c r="RBI74"/>
      <c r="RBJ74"/>
      <c r="RBK74"/>
      <c r="RBL74"/>
      <c r="RBM74"/>
      <c r="RBN74"/>
      <c r="RBO74"/>
      <c r="RBP74"/>
      <c r="RBQ74"/>
      <c r="RBR74"/>
      <c r="RBS74"/>
      <c r="RBT74"/>
      <c r="RBU74"/>
      <c r="RBV74"/>
      <c r="RBW74"/>
      <c r="RBX74"/>
      <c r="RBY74"/>
      <c r="RBZ74"/>
      <c r="RCA74"/>
      <c r="RCB74"/>
      <c r="RCC74"/>
      <c r="RCD74"/>
      <c r="RCE74"/>
      <c r="RCF74"/>
      <c r="RCG74"/>
      <c r="RCH74"/>
      <c r="RCI74"/>
      <c r="RCJ74"/>
      <c r="RCK74"/>
      <c r="RCL74"/>
      <c r="RCM74"/>
      <c r="RCN74"/>
      <c r="RCO74"/>
      <c r="RCP74"/>
      <c r="RCQ74"/>
      <c r="RCR74"/>
      <c r="RCS74"/>
      <c r="RCT74"/>
      <c r="RCU74"/>
      <c r="RCV74"/>
      <c r="RCW74"/>
      <c r="RCX74"/>
      <c r="RCY74"/>
      <c r="RCZ74"/>
      <c r="RDA74"/>
      <c r="RDB74"/>
      <c r="RDC74"/>
      <c r="RDD74"/>
      <c r="RDE74"/>
      <c r="RDF74"/>
      <c r="RDG74"/>
      <c r="RDH74"/>
      <c r="RDI74"/>
      <c r="RDJ74"/>
      <c r="RDK74"/>
      <c r="RDL74"/>
      <c r="RDM74"/>
      <c r="RDN74"/>
      <c r="RDO74"/>
      <c r="RDP74"/>
      <c r="RDQ74"/>
      <c r="RDR74"/>
      <c r="RDS74"/>
      <c r="RDT74"/>
      <c r="RDU74"/>
      <c r="RDV74"/>
      <c r="RDW74"/>
      <c r="RDX74"/>
      <c r="RDY74"/>
      <c r="RDZ74"/>
      <c r="REA74"/>
      <c r="REB74"/>
      <c r="REC74"/>
      <c r="RED74"/>
      <c r="REE74"/>
      <c r="REF74"/>
      <c r="REG74"/>
      <c r="REH74"/>
      <c r="REI74"/>
      <c r="REJ74"/>
      <c r="REK74"/>
      <c r="REL74"/>
      <c r="REM74"/>
      <c r="REN74"/>
      <c r="REO74"/>
      <c r="REP74"/>
      <c r="REQ74"/>
      <c r="RER74"/>
      <c r="RES74"/>
      <c r="RET74"/>
      <c r="REU74"/>
      <c r="REV74"/>
      <c r="REW74"/>
      <c r="REX74"/>
      <c r="REY74"/>
      <c r="REZ74"/>
      <c r="RFA74"/>
      <c r="RFB74"/>
      <c r="RFC74"/>
      <c r="RFD74"/>
      <c r="RFE74"/>
      <c r="RFF74"/>
      <c r="RFG74"/>
      <c r="RFH74"/>
      <c r="RFI74"/>
      <c r="RFJ74"/>
      <c r="RFK74"/>
      <c r="RFL74"/>
      <c r="RFM74"/>
      <c r="RFN74"/>
      <c r="RFO74"/>
      <c r="RFP74"/>
      <c r="RFQ74"/>
      <c r="RFR74"/>
      <c r="RFS74"/>
      <c r="RFT74"/>
      <c r="RFU74"/>
      <c r="RFV74"/>
      <c r="RFW74"/>
      <c r="RFX74"/>
      <c r="RFY74"/>
      <c r="RFZ74"/>
      <c r="RGA74"/>
      <c r="RGB74"/>
      <c r="RGC74"/>
      <c r="RGD74"/>
      <c r="RGE74"/>
      <c r="RGF74"/>
      <c r="RGG74"/>
      <c r="RGH74"/>
      <c r="RGI74"/>
      <c r="RGJ74"/>
      <c r="RGK74"/>
      <c r="RGL74"/>
      <c r="RGM74"/>
      <c r="RGN74"/>
      <c r="RGO74"/>
      <c r="RGP74"/>
      <c r="RGQ74"/>
      <c r="RGR74"/>
      <c r="RGS74"/>
      <c r="RGT74"/>
      <c r="RGU74"/>
      <c r="RGV74"/>
      <c r="RGW74"/>
      <c r="RGX74"/>
      <c r="RGY74"/>
      <c r="RGZ74"/>
      <c r="RHA74"/>
      <c r="RHB74"/>
      <c r="RHC74"/>
      <c r="RHD74"/>
      <c r="RHE74"/>
      <c r="RHF74"/>
      <c r="RHG74"/>
      <c r="RHH74"/>
      <c r="RHI74"/>
      <c r="RHJ74"/>
      <c r="RHK74"/>
      <c r="RHL74"/>
      <c r="RHM74"/>
      <c r="RHN74"/>
      <c r="RHO74"/>
      <c r="RHP74"/>
      <c r="RHQ74"/>
      <c r="RHR74"/>
      <c r="RHS74"/>
      <c r="RHT74"/>
      <c r="RHU74"/>
      <c r="RHV74"/>
      <c r="RHW74"/>
      <c r="RHX74"/>
      <c r="RHY74"/>
      <c r="RHZ74"/>
      <c r="RIA74"/>
      <c r="RIB74"/>
      <c r="RIC74"/>
      <c r="RID74"/>
      <c r="RIE74"/>
      <c r="RIF74"/>
      <c r="RIG74"/>
      <c r="RIH74"/>
      <c r="RII74"/>
      <c r="RIJ74"/>
      <c r="RIK74"/>
      <c r="RIL74"/>
      <c r="RIM74"/>
      <c r="RIN74"/>
      <c r="RIO74"/>
      <c r="RIP74"/>
      <c r="RIQ74"/>
      <c r="RIR74"/>
      <c r="RIS74"/>
      <c r="RIT74"/>
      <c r="RIU74"/>
      <c r="RIV74"/>
      <c r="RIW74"/>
      <c r="RIX74"/>
      <c r="RIY74"/>
      <c r="RIZ74"/>
      <c r="RJA74"/>
      <c r="RJB74"/>
      <c r="RJC74"/>
      <c r="RJD74"/>
      <c r="RJE74"/>
      <c r="RJF74"/>
      <c r="RJG74"/>
      <c r="RJH74"/>
      <c r="RJI74"/>
      <c r="RJJ74"/>
      <c r="RJK74"/>
      <c r="RJL74"/>
      <c r="RJM74"/>
      <c r="RJN74"/>
      <c r="RJO74"/>
      <c r="RJP74"/>
      <c r="RJQ74"/>
      <c r="RJR74"/>
      <c r="RJS74"/>
      <c r="RJT74"/>
      <c r="RJU74"/>
      <c r="RJV74"/>
      <c r="RJW74"/>
      <c r="RJX74"/>
      <c r="RJY74"/>
      <c r="RJZ74"/>
      <c r="RKA74"/>
      <c r="RKB74"/>
      <c r="RKC74"/>
      <c r="RKD74"/>
      <c r="RKE74"/>
      <c r="RKF74"/>
      <c r="RKG74"/>
      <c r="RKH74"/>
      <c r="RKI74"/>
      <c r="RKJ74"/>
      <c r="RKK74"/>
      <c r="RKL74"/>
      <c r="RKM74"/>
      <c r="RKN74"/>
      <c r="RKO74"/>
      <c r="RKP74"/>
      <c r="RKQ74"/>
      <c r="RKR74"/>
      <c r="RKS74"/>
      <c r="RKT74"/>
      <c r="RKU74"/>
      <c r="RKV74"/>
      <c r="RKW74"/>
      <c r="RKX74"/>
      <c r="RKY74"/>
      <c r="RKZ74"/>
      <c r="RLA74"/>
      <c r="RLB74"/>
      <c r="RLC74"/>
      <c r="RLD74"/>
      <c r="RLE74"/>
      <c r="RLF74"/>
      <c r="RLG74"/>
      <c r="RLH74"/>
      <c r="RLI74"/>
      <c r="RLJ74"/>
      <c r="RLK74"/>
      <c r="RLL74"/>
      <c r="RLM74"/>
      <c r="RLN74"/>
      <c r="RLO74"/>
      <c r="RLP74"/>
      <c r="RLQ74"/>
      <c r="RLR74"/>
      <c r="RLS74"/>
      <c r="RLT74"/>
      <c r="RLU74"/>
      <c r="RLV74"/>
      <c r="RLW74"/>
      <c r="RLX74"/>
      <c r="RLY74"/>
      <c r="RLZ74"/>
      <c r="RMA74"/>
      <c r="RMB74"/>
      <c r="RMC74"/>
      <c r="RMD74"/>
      <c r="RME74"/>
      <c r="RMF74"/>
      <c r="RMG74"/>
      <c r="RMH74"/>
      <c r="RMI74"/>
      <c r="RMJ74"/>
      <c r="RMK74"/>
      <c r="RML74"/>
      <c r="RMM74"/>
      <c r="RMN74"/>
      <c r="RMO74"/>
      <c r="RMP74"/>
      <c r="RMQ74"/>
      <c r="RMR74"/>
      <c r="RMS74"/>
      <c r="RMT74"/>
      <c r="RMU74"/>
      <c r="RMV74"/>
      <c r="RMW74"/>
      <c r="RMX74"/>
      <c r="RMY74"/>
      <c r="RMZ74"/>
      <c r="RNA74"/>
      <c r="RNB74"/>
      <c r="RNC74"/>
      <c r="RND74"/>
      <c r="RNE74"/>
      <c r="RNF74"/>
      <c r="RNG74"/>
      <c r="RNH74"/>
      <c r="RNI74"/>
      <c r="RNJ74"/>
      <c r="RNK74"/>
      <c r="RNL74"/>
      <c r="RNM74"/>
      <c r="RNN74"/>
      <c r="RNO74"/>
      <c r="RNP74"/>
      <c r="RNQ74"/>
      <c r="RNR74"/>
      <c r="RNS74"/>
      <c r="RNT74"/>
      <c r="RNU74"/>
      <c r="RNV74"/>
      <c r="RNW74"/>
      <c r="RNX74"/>
      <c r="RNY74"/>
      <c r="RNZ74"/>
      <c r="ROA74"/>
      <c r="ROB74"/>
      <c r="ROC74"/>
      <c r="ROD74"/>
      <c r="ROE74"/>
      <c r="ROF74"/>
      <c r="ROG74"/>
      <c r="ROH74"/>
      <c r="ROI74"/>
      <c r="ROJ74"/>
      <c r="ROK74"/>
      <c r="ROL74"/>
      <c r="ROM74"/>
      <c r="RON74"/>
      <c r="ROO74"/>
      <c r="ROP74"/>
      <c r="ROQ74"/>
      <c r="ROR74"/>
      <c r="ROS74"/>
      <c r="ROT74"/>
      <c r="ROU74"/>
      <c r="ROV74"/>
      <c r="ROW74"/>
      <c r="ROX74"/>
      <c r="ROY74"/>
      <c r="ROZ74"/>
      <c r="RPA74"/>
      <c r="RPB74"/>
      <c r="RPC74"/>
      <c r="RPD74"/>
      <c r="RPE74"/>
      <c r="RPF74"/>
      <c r="RPG74"/>
      <c r="RPH74"/>
      <c r="RPI74"/>
      <c r="RPJ74"/>
      <c r="RPK74"/>
      <c r="RPL74"/>
      <c r="RPM74"/>
      <c r="RPN74"/>
      <c r="RPO74"/>
      <c r="RPP74"/>
      <c r="RPQ74"/>
      <c r="RPR74"/>
      <c r="RPS74"/>
      <c r="RPT74"/>
      <c r="RPU74"/>
      <c r="RPV74"/>
      <c r="RPW74"/>
      <c r="RPX74"/>
      <c r="RPY74"/>
      <c r="RPZ74"/>
      <c r="RQA74"/>
      <c r="RQB74"/>
      <c r="RQC74"/>
      <c r="RQD74"/>
      <c r="RQE74"/>
      <c r="RQF74"/>
      <c r="RQG74"/>
      <c r="RQH74"/>
      <c r="RQI74"/>
      <c r="RQJ74"/>
      <c r="RQK74"/>
      <c r="RQL74"/>
      <c r="RQM74"/>
      <c r="RQN74"/>
      <c r="RQO74"/>
      <c r="RQP74"/>
      <c r="RQQ74"/>
      <c r="RQR74"/>
      <c r="RQS74"/>
      <c r="RQT74"/>
      <c r="RQU74"/>
      <c r="RQV74"/>
      <c r="RQW74"/>
      <c r="RQX74"/>
      <c r="RQY74"/>
      <c r="RQZ74"/>
      <c r="RRA74"/>
      <c r="RRB74"/>
      <c r="RRC74"/>
      <c r="RRD74"/>
      <c r="RRE74"/>
      <c r="RRF74"/>
      <c r="RRG74"/>
      <c r="RRH74"/>
      <c r="RRI74"/>
      <c r="RRJ74"/>
      <c r="RRK74"/>
      <c r="RRL74"/>
      <c r="RRM74"/>
      <c r="RRN74"/>
      <c r="RRO74"/>
      <c r="RRP74"/>
      <c r="RRQ74"/>
      <c r="RRR74"/>
      <c r="RRS74"/>
      <c r="RRT74"/>
      <c r="RRU74"/>
      <c r="RRV74"/>
      <c r="RRW74"/>
      <c r="RRX74"/>
      <c r="RRY74"/>
      <c r="RRZ74"/>
      <c r="RSA74"/>
      <c r="RSB74"/>
      <c r="RSC74"/>
      <c r="RSD74"/>
      <c r="RSE74"/>
      <c r="RSF74"/>
      <c r="RSG74"/>
      <c r="RSH74"/>
      <c r="RSI74"/>
      <c r="RSJ74"/>
      <c r="RSK74"/>
      <c r="RSL74"/>
      <c r="RSM74"/>
      <c r="RSN74"/>
      <c r="RSO74"/>
      <c r="RSP74"/>
      <c r="RSQ74"/>
      <c r="RSR74"/>
      <c r="RSS74"/>
      <c r="RST74"/>
      <c r="RSU74"/>
      <c r="RSV74"/>
      <c r="RSW74"/>
      <c r="RSX74"/>
      <c r="RSY74"/>
      <c r="RSZ74"/>
      <c r="RTA74"/>
      <c r="RTB74"/>
      <c r="RTC74"/>
      <c r="RTD74"/>
      <c r="RTE74"/>
      <c r="RTF74"/>
      <c r="RTG74"/>
      <c r="RTH74"/>
      <c r="RTI74"/>
      <c r="RTJ74"/>
      <c r="RTK74"/>
      <c r="RTL74"/>
      <c r="RTM74"/>
      <c r="RTN74"/>
      <c r="RTO74"/>
      <c r="RTP74"/>
      <c r="RTQ74"/>
      <c r="RTR74"/>
      <c r="RTS74"/>
      <c r="RTT74"/>
      <c r="RTU74"/>
      <c r="RTV74"/>
      <c r="RTW74"/>
      <c r="RTX74"/>
      <c r="RTY74"/>
      <c r="RTZ74"/>
      <c r="RUA74"/>
      <c r="RUB74"/>
      <c r="RUC74"/>
      <c r="RUD74"/>
      <c r="RUE74"/>
      <c r="RUF74"/>
      <c r="RUG74"/>
      <c r="RUH74"/>
      <c r="RUI74"/>
      <c r="RUJ74"/>
      <c r="RUK74"/>
      <c r="RUL74"/>
      <c r="RUM74"/>
      <c r="RUN74"/>
      <c r="RUO74"/>
      <c r="RUP74"/>
      <c r="RUQ74"/>
      <c r="RUR74"/>
      <c r="RUS74"/>
      <c r="RUT74"/>
      <c r="RUU74"/>
      <c r="RUV74"/>
      <c r="RUW74"/>
      <c r="RUX74"/>
      <c r="RUY74"/>
      <c r="RUZ74"/>
      <c r="RVA74"/>
      <c r="RVB74"/>
      <c r="RVC74"/>
      <c r="RVD74"/>
      <c r="RVE74"/>
      <c r="RVF74"/>
      <c r="RVG74"/>
      <c r="RVH74"/>
      <c r="RVI74"/>
      <c r="RVJ74"/>
      <c r="RVK74"/>
      <c r="RVL74"/>
      <c r="RVM74"/>
      <c r="RVN74"/>
      <c r="RVO74"/>
      <c r="RVP74"/>
      <c r="RVQ74"/>
      <c r="RVR74"/>
      <c r="RVS74"/>
      <c r="RVT74"/>
      <c r="RVU74"/>
      <c r="RVV74"/>
      <c r="RVW74"/>
      <c r="RVX74"/>
      <c r="RVY74"/>
      <c r="RVZ74"/>
      <c r="RWA74"/>
      <c r="RWB74"/>
      <c r="RWC74"/>
      <c r="RWD74"/>
      <c r="RWE74"/>
      <c r="RWF74"/>
      <c r="RWG74"/>
      <c r="RWH74"/>
      <c r="RWI74"/>
      <c r="RWJ74"/>
      <c r="RWK74"/>
      <c r="RWL74"/>
      <c r="RWM74"/>
      <c r="RWN74"/>
      <c r="RWO74"/>
      <c r="RWP74"/>
      <c r="RWQ74"/>
      <c r="RWR74"/>
      <c r="RWS74"/>
      <c r="RWT74"/>
      <c r="RWU74"/>
      <c r="RWV74"/>
      <c r="RWW74"/>
      <c r="RWX74"/>
      <c r="RWY74"/>
      <c r="RWZ74"/>
      <c r="RXA74"/>
      <c r="RXB74"/>
      <c r="RXC74"/>
      <c r="RXD74"/>
      <c r="RXE74"/>
      <c r="RXF74"/>
      <c r="RXG74"/>
      <c r="RXH74"/>
      <c r="RXI74"/>
      <c r="RXJ74"/>
      <c r="RXK74"/>
      <c r="RXL74"/>
      <c r="RXM74"/>
      <c r="RXN74"/>
      <c r="RXO74"/>
      <c r="RXP74"/>
      <c r="RXQ74"/>
      <c r="RXR74"/>
      <c r="RXS74"/>
      <c r="RXT74"/>
      <c r="RXU74"/>
      <c r="RXV74"/>
      <c r="RXW74"/>
      <c r="RXX74"/>
      <c r="RXY74"/>
      <c r="RXZ74"/>
      <c r="RYA74"/>
      <c r="RYB74"/>
      <c r="RYC74"/>
      <c r="RYD74"/>
      <c r="RYE74"/>
      <c r="RYF74"/>
      <c r="RYG74"/>
      <c r="RYH74"/>
      <c r="RYI74"/>
      <c r="RYJ74"/>
      <c r="RYK74"/>
      <c r="RYL74"/>
      <c r="RYM74"/>
      <c r="RYN74"/>
      <c r="RYO74"/>
      <c r="RYP74"/>
      <c r="RYQ74"/>
      <c r="RYR74"/>
      <c r="RYS74"/>
      <c r="RYT74"/>
      <c r="RYU74"/>
      <c r="RYV74"/>
      <c r="RYW74"/>
      <c r="RYX74"/>
      <c r="RYY74"/>
      <c r="RYZ74"/>
      <c r="RZA74"/>
      <c r="RZB74"/>
      <c r="RZC74"/>
      <c r="RZD74"/>
      <c r="RZE74"/>
      <c r="RZF74"/>
      <c r="RZG74"/>
      <c r="RZH74"/>
      <c r="RZI74"/>
      <c r="RZJ74"/>
      <c r="RZK74"/>
      <c r="RZL74"/>
      <c r="RZM74"/>
      <c r="RZN74"/>
      <c r="RZO74"/>
      <c r="RZP74"/>
      <c r="RZQ74"/>
      <c r="RZR74"/>
      <c r="RZS74"/>
      <c r="RZT74"/>
      <c r="RZU74"/>
      <c r="RZV74"/>
      <c r="RZW74"/>
      <c r="RZX74"/>
      <c r="RZY74"/>
      <c r="RZZ74"/>
      <c r="SAA74"/>
      <c r="SAB74"/>
      <c r="SAC74"/>
      <c r="SAD74"/>
      <c r="SAE74"/>
      <c r="SAF74"/>
      <c r="SAG74"/>
      <c r="SAH74"/>
      <c r="SAI74"/>
      <c r="SAJ74"/>
      <c r="SAK74"/>
      <c r="SAL74"/>
      <c r="SAM74"/>
      <c r="SAN74"/>
      <c r="SAO74"/>
      <c r="SAP74"/>
      <c r="SAQ74"/>
      <c r="SAR74"/>
      <c r="SAS74"/>
      <c r="SAT74"/>
      <c r="SAU74"/>
      <c r="SAV74"/>
      <c r="SAW74"/>
      <c r="SAX74"/>
      <c r="SAY74"/>
      <c r="SAZ74"/>
      <c r="SBA74"/>
      <c r="SBB74"/>
      <c r="SBC74"/>
      <c r="SBD74"/>
      <c r="SBE74"/>
      <c r="SBF74"/>
      <c r="SBG74"/>
      <c r="SBH74"/>
      <c r="SBI74"/>
      <c r="SBJ74"/>
      <c r="SBK74"/>
      <c r="SBL74"/>
      <c r="SBM74"/>
      <c r="SBN74"/>
      <c r="SBO74"/>
      <c r="SBP74"/>
      <c r="SBQ74"/>
      <c r="SBR74"/>
      <c r="SBS74"/>
      <c r="SBT74"/>
      <c r="SBU74"/>
      <c r="SBV74"/>
      <c r="SBW74"/>
      <c r="SBX74"/>
      <c r="SBY74"/>
      <c r="SBZ74"/>
      <c r="SCA74"/>
      <c r="SCB74"/>
      <c r="SCC74"/>
      <c r="SCD74"/>
      <c r="SCE74"/>
      <c r="SCF74"/>
      <c r="SCG74"/>
      <c r="SCH74"/>
      <c r="SCI74"/>
      <c r="SCJ74"/>
      <c r="SCK74"/>
      <c r="SCL74"/>
      <c r="SCM74"/>
      <c r="SCN74"/>
      <c r="SCO74"/>
      <c r="SCP74"/>
      <c r="SCQ74"/>
      <c r="SCR74"/>
      <c r="SCS74"/>
      <c r="SCT74"/>
      <c r="SCU74"/>
      <c r="SCV74"/>
      <c r="SCW74"/>
      <c r="SCX74"/>
      <c r="SCY74"/>
      <c r="SCZ74"/>
      <c r="SDA74"/>
      <c r="SDB74"/>
      <c r="SDC74"/>
      <c r="SDD74"/>
      <c r="SDE74"/>
      <c r="SDF74"/>
      <c r="SDG74"/>
      <c r="SDH74"/>
      <c r="SDI74"/>
      <c r="SDJ74"/>
      <c r="SDK74"/>
      <c r="SDL74"/>
      <c r="SDM74"/>
      <c r="SDN74"/>
      <c r="SDO74"/>
      <c r="SDP74"/>
      <c r="SDQ74"/>
      <c r="SDR74"/>
      <c r="SDS74"/>
      <c r="SDT74"/>
      <c r="SDU74"/>
      <c r="SDV74"/>
      <c r="SDW74"/>
      <c r="SDX74"/>
      <c r="SDY74"/>
      <c r="SDZ74"/>
      <c r="SEA74"/>
      <c r="SEB74"/>
      <c r="SEC74"/>
      <c r="SED74"/>
      <c r="SEE74"/>
      <c r="SEF74"/>
      <c r="SEG74"/>
      <c r="SEH74"/>
      <c r="SEI74"/>
      <c r="SEJ74"/>
      <c r="SEK74"/>
      <c r="SEL74"/>
      <c r="SEM74"/>
      <c r="SEN74"/>
      <c r="SEO74"/>
      <c r="SEP74"/>
      <c r="SEQ74"/>
      <c r="SER74"/>
      <c r="SES74"/>
      <c r="SET74"/>
      <c r="SEU74"/>
      <c r="SEV74"/>
      <c r="SEW74"/>
      <c r="SEX74"/>
      <c r="SEY74"/>
      <c r="SEZ74"/>
      <c r="SFA74"/>
      <c r="SFB74"/>
      <c r="SFC74"/>
      <c r="SFD74"/>
      <c r="SFE74"/>
      <c r="SFF74"/>
      <c r="SFG74"/>
      <c r="SFH74"/>
      <c r="SFI74"/>
      <c r="SFJ74"/>
      <c r="SFK74"/>
      <c r="SFL74"/>
      <c r="SFM74"/>
      <c r="SFN74"/>
      <c r="SFO74"/>
      <c r="SFP74"/>
      <c r="SFQ74"/>
      <c r="SFR74"/>
      <c r="SFS74"/>
      <c r="SFT74"/>
      <c r="SFU74"/>
      <c r="SFV74"/>
      <c r="SFW74"/>
      <c r="SFX74"/>
      <c r="SFY74"/>
      <c r="SFZ74"/>
      <c r="SGA74"/>
      <c r="SGB74"/>
      <c r="SGC74"/>
      <c r="SGD74"/>
      <c r="SGE74"/>
      <c r="SGF74"/>
      <c r="SGG74"/>
      <c r="SGH74"/>
      <c r="SGI74"/>
      <c r="SGJ74"/>
      <c r="SGK74"/>
      <c r="SGL74"/>
      <c r="SGM74"/>
      <c r="SGN74"/>
      <c r="SGO74"/>
      <c r="SGP74"/>
      <c r="SGQ74"/>
      <c r="SGR74"/>
      <c r="SGS74"/>
      <c r="SGT74"/>
      <c r="SGU74"/>
      <c r="SGV74"/>
      <c r="SGW74"/>
      <c r="SGX74"/>
      <c r="SGY74"/>
      <c r="SGZ74"/>
      <c r="SHA74"/>
      <c r="SHB74"/>
      <c r="SHC74"/>
      <c r="SHD74"/>
      <c r="SHE74"/>
      <c r="SHF74"/>
      <c r="SHG74"/>
      <c r="SHH74"/>
      <c r="SHI74"/>
      <c r="SHJ74"/>
      <c r="SHK74"/>
      <c r="SHL74"/>
      <c r="SHM74"/>
      <c r="SHN74"/>
      <c r="SHO74"/>
      <c r="SHP74"/>
      <c r="SHQ74"/>
      <c r="SHR74"/>
      <c r="SHS74"/>
      <c r="SHT74"/>
      <c r="SHU74"/>
      <c r="SHV74"/>
      <c r="SHW74"/>
      <c r="SHX74"/>
      <c r="SHY74"/>
      <c r="SHZ74"/>
      <c r="SIA74"/>
      <c r="SIB74"/>
      <c r="SIC74"/>
      <c r="SID74"/>
      <c r="SIE74"/>
      <c r="SIF74"/>
      <c r="SIG74"/>
      <c r="SIH74"/>
      <c r="SII74"/>
      <c r="SIJ74"/>
      <c r="SIK74"/>
      <c r="SIL74"/>
      <c r="SIM74"/>
      <c r="SIN74"/>
      <c r="SIO74"/>
      <c r="SIP74"/>
      <c r="SIQ74"/>
      <c r="SIR74"/>
      <c r="SIS74"/>
      <c r="SIT74"/>
      <c r="SIU74"/>
      <c r="SIV74"/>
      <c r="SIW74"/>
      <c r="SIX74"/>
      <c r="SIY74"/>
      <c r="SIZ74"/>
      <c r="SJA74"/>
      <c r="SJB74"/>
      <c r="SJC74"/>
      <c r="SJD74"/>
      <c r="SJE74"/>
      <c r="SJF74"/>
      <c r="SJG74"/>
      <c r="SJH74"/>
      <c r="SJI74"/>
      <c r="SJJ74"/>
      <c r="SJK74"/>
      <c r="SJL74"/>
      <c r="SJM74"/>
      <c r="SJN74"/>
      <c r="SJO74"/>
      <c r="SJP74"/>
      <c r="SJQ74"/>
      <c r="SJR74"/>
      <c r="SJS74"/>
      <c r="SJT74"/>
      <c r="SJU74"/>
      <c r="SJV74"/>
      <c r="SJW74"/>
      <c r="SJX74"/>
      <c r="SJY74"/>
      <c r="SJZ74"/>
      <c r="SKA74"/>
      <c r="SKB74"/>
      <c r="SKC74"/>
      <c r="SKD74"/>
      <c r="SKE74"/>
      <c r="SKF74"/>
      <c r="SKG74"/>
      <c r="SKH74"/>
      <c r="SKI74"/>
      <c r="SKJ74"/>
      <c r="SKK74"/>
      <c r="SKL74"/>
      <c r="SKM74"/>
      <c r="SKN74"/>
      <c r="SKO74"/>
      <c r="SKP74"/>
      <c r="SKQ74"/>
      <c r="SKR74"/>
      <c r="SKS74"/>
      <c r="SKT74"/>
      <c r="SKU74"/>
      <c r="SKV74"/>
      <c r="SKW74"/>
      <c r="SKX74"/>
      <c r="SKY74"/>
      <c r="SKZ74"/>
      <c r="SLA74"/>
      <c r="SLB74"/>
      <c r="SLC74"/>
      <c r="SLD74"/>
      <c r="SLE74"/>
      <c r="SLF74"/>
      <c r="SLG74"/>
      <c r="SLH74"/>
      <c r="SLI74"/>
      <c r="SLJ74"/>
      <c r="SLK74"/>
      <c r="SLL74"/>
      <c r="SLM74"/>
      <c r="SLN74"/>
      <c r="SLO74"/>
      <c r="SLP74"/>
      <c r="SLQ74"/>
      <c r="SLR74"/>
      <c r="SLS74"/>
      <c r="SLT74"/>
      <c r="SLU74"/>
      <c r="SLV74"/>
      <c r="SLW74"/>
      <c r="SLX74"/>
      <c r="SLY74"/>
      <c r="SLZ74"/>
      <c r="SMA74"/>
      <c r="SMB74"/>
      <c r="SMC74"/>
      <c r="SMD74"/>
      <c r="SME74"/>
      <c r="SMF74"/>
      <c r="SMG74"/>
      <c r="SMH74"/>
      <c r="SMI74"/>
      <c r="SMJ74"/>
      <c r="SMK74"/>
      <c r="SML74"/>
      <c r="SMM74"/>
      <c r="SMN74"/>
      <c r="SMO74"/>
      <c r="SMP74"/>
      <c r="SMQ74"/>
      <c r="SMR74"/>
      <c r="SMS74"/>
      <c r="SMT74"/>
      <c r="SMU74"/>
      <c r="SMV74"/>
      <c r="SMW74"/>
      <c r="SMX74"/>
      <c r="SMY74"/>
      <c r="SMZ74"/>
      <c r="SNA74"/>
      <c r="SNB74"/>
      <c r="SNC74"/>
      <c r="SND74"/>
      <c r="SNE74"/>
      <c r="SNF74"/>
      <c r="SNG74"/>
      <c r="SNH74"/>
      <c r="SNI74"/>
      <c r="SNJ74"/>
      <c r="SNK74"/>
      <c r="SNL74"/>
      <c r="SNM74"/>
      <c r="SNN74"/>
      <c r="SNO74"/>
      <c r="SNP74"/>
      <c r="SNQ74"/>
      <c r="SNR74"/>
      <c r="SNS74"/>
      <c r="SNT74"/>
      <c r="SNU74"/>
      <c r="SNV74"/>
      <c r="SNW74"/>
      <c r="SNX74"/>
      <c r="SNY74"/>
      <c r="SNZ74"/>
      <c r="SOA74"/>
      <c r="SOB74"/>
      <c r="SOC74"/>
      <c r="SOD74"/>
      <c r="SOE74"/>
      <c r="SOF74"/>
      <c r="SOG74"/>
      <c r="SOH74"/>
      <c r="SOI74"/>
      <c r="SOJ74"/>
      <c r="SOK74"/>
      <c r="SOL74"/>
      <c r="SOM74"/>
      <c r="SON74"/>
      <c r="SOO74"/>
      <c r="SOP74"/>
      <c r="SOQ74"/>
      <c r="SOR74"/>
      <c r="SOS74"/>
      <c r="SOT74"/>
      <c r="SOU74"/>
      <c r="SOV74"/>
      <c r="SOW74"/>
      <c r="SOX74"/>
      <c r="SOY74"/>
      <c r="SOZ74"/>
      <c r="SPA74"/>
      <c r="SPB74"/>
      <c r="SPC74"/>
      <c r="SPD74"/>
      <c r="SPE74"/>
      <c r="SPF74"/>
      <c r="SPG74"/>
      <c r="SPH74"/>
      <c r="SPI74"/>
      <c r="SPJ74"/>
      <c r="SPK74"/>
      <c r="SPL74"/>
      <c r="SPM74"/>
      <c r="SPN74"/>
      <c r="SPO74"/>
      <c r="SPP74"/>
      <c r="SPQ74"/>
      <c r="SPR74"/>
      <c r="SPS74"/>
      <c r="SPT74"/>
      <c r="SPU74"/>
      <c r="SPV74"/>
      <c r="SPW74"/>
      <c r="SPX74"/>
      <c r="SPY74"/>
      <c r="SPZ74"/>
      <c r="SQA74"/>
      <c r="SQB74"/>
      <c r="SQC74"/>
      <c r="SQD74"/>
      <c r="SQE74"/>
      <c r="SQF74"/>
      <c r="SQG74"/>
      <c r="SQH74"/>
      <c r="SQI74"/>
      <c r="SQJ74"/>
      <c r="SQK74"/>
      <c r="SQL74"/>
      <c r="SQM74"/>
      <c r="SQN74"/>
      <c r="SQO74"/>
      <c r="SQP74"/>
      <c r="SQQ74"/>
      <c r="SQR74"/>
      <c r="SQS74"/>
      <c r="SQT74"/>
      <c r="SQU74"/>
      <c r="SQV74"/>
      <c r="SQW74"/>
      <c r="SQX74"/>
      <c r="SQY74"/>
      <c r="SQZ74"/>
      <c r="SRA74"/>
      <c r="SRB74"/>
      <c r="SRC74"/>
      <c r="SRD74"/>
      <c r="SRE74"/>
      <c r="SRF74"/>
      <c r="SRG74"/>
      <c r="SRH74"/>
      <c r="SRI74"/>
      <c r="SRJ74"/>
      <c r="SRK74"/>
      <c r="SRL74"/>
      <c r="SRM74"/>
      <c r="SRN74"/>
      <c r="SRO74"/>
      <c r="SRP74"/>
      <c r="SRQ74"/>
      <c r="SRR74"/>
      <c r="SRS74"/>
      <c r="SRT74"/>
      <c r="SRU74"/>
      <c r="SRV74"/>
      <c r="SRW74"/>
      <c r="SRX74"/>
      <c r="SRY74"/>
      <c r="SRZ74"/>
      <c r="SSA74"/>
      <c r="SSB74"/>
      <c r="SSC74"/>
      <c r="SSD74"/>
      <c r="SSE74"/>
      <c r="SSF74"/>
      <c r="SSG74"/>
      <c r="SSH74"/>
      <c r="SSI74"/>
      <c r="SSJ74"/>
      <c r="SSK74"/>
      <c r="SSL74"/>
      <c r="SSM74"/>
      <c r="SSN74"/>
      <c r="SSO74"/>
      <c r="SSP74"/>
      <c r="SSQ74"/>
      <c r="SSR74"/>
      <c r="SSS74"/>
      <c r="SST74"/>
      <c r="SSU74"/>
      <c r="SSV74"/>
      <c r="SSW74"/>
      <c r="SSX74"/>
      <c r="SSY74"/>
      <c r="SSZ74"/>
      <c r="STA74"/>
      <c r="STB74"/>
      <c r="STC74"/>
      <c r="STD74"/>
      <c r="STE74"/>
      <c r="STF74"/>
      <c r="STG74"/>
      <c r="STH74"/>
      <c r="STI74"/>
      <c r="STJ74"/>
      <c r="STK74"/>
      <c r="STL74"/>
      <c r="STM74"/>
      <c r="STN74"/>
      <c r="STO74"/>
      <c r="STP74"/>
      <c r="STQ74"/>
      <c r="STR74"/>
      <c r="STS74"/>
      <c r="STT74"/>
      <c r="STU74"/>
      <c r="STV74"/>
      <c r="STW74"/>
      <c r="STX74"/>
      <c r="STY74"/>
      <c r="STZ74"/>
      <c r="SUA74"/>
      <c r="SUB74"/>
      <c r="SUC74"/>
      <c r="SUD74"/>
      <c r="SUE74"/>
      <c r="SUF74"/>
      <c r="SUG74"/>
      <c r="SUH74"/>
      <c r="SUI74"/>
      <c r="SUJ74"/>
      <c r="SUK74"/>
      <c r="SUL74"/>
      <c r="SUM74"/>
      <c r="SUN74"/>
      <c r="SUO74"/>
      <c r="SUP74"/>
      <c r="SUQ74"/>
      <c r="SUR74"/>
      <c r="SUS74"/>
      <c r="SUT74"/>
      <c r="SUU74"/>
      <c r="SUV74"/>
      <c r="SUW74"/>
      <c r="SUX74"/>
      <c r="SUY74"/>
      <c r="SUZ74"/>
      <c r="SVA74"/>
      <c r="SVB74"/>
      <c r="SVC74"/>
      <c r="SVD74"/>
      <c r="SVE74"/>
      <c r="SVF74"/>
      <c r="SVG74"/>
      <c r="SVH74"/>
      <c r="SVI74"/>
      <c r="SVJ74"/>
      <c r="SVK74"/>
      <c r="SVL74"/>
      <c r="SVM74"/>
      <c r="SVN74"/>
      <c r="SVO74"/>
      <c r="SVP74"/>
      <c r="SVQ74"/>
      <c r="SVR74"/>
      <c r="SVS74"/>
      <c r="SVT74"/>
      <c r="SVU74"/>
      <c r="SVV74"/>
      <c r="SVW74"/>
      <c r="SVX74"/>
      <c r="SVY74"/>
      <c r="SVZ74"/>
      <c r="SWA74"/>
      <c r="SWB74"/>
      <c r="SWC74"/>
      <c r="SWD74"/>
      <c r="SWE74"/>
      <c r="SWF74"/>
      <c r="SWG74"/>
      <c r="SWH74"/>
      <c r="SWI74"/>
      <c r="SWJ74"/>
      <c r="SWK74"/>
      <c r="SWL74"/>
      <c r="SWM74"/>
      <c r="SWN74"/>
      <c r="SWO74"/>
      <c r="SWP74"/>
      <c r="SWQ74"/>
      <c r="SWR74"/>
      <c r="SWS74"/>
      <c r="SWT74"/>
      <c r="SWU74"/>
      <c r="SWV74"/>
      <c r="SWW74"/>
      <c r="SWX74"/>
      <c r="SWY74"/>
      <c r="SWZ74"/>
      <c r="SXA74"/>
      <c r="SXB74"/>
      <c r="SXC74"/>
      <c r="SXD74"/>
      <c r="SXE74"/>
      <c r="SXF74"/>
      <c r="SXG74"/>
      <c r="SXH74"/>
      <c r="SXI74"/>
      <c r="SXJ74"/>
      <c r="SXK74"/>
      <c r="SXL74"/>
      <c r="SXM74"/>
      <c r="SXN74"/>
      <c r="SXO74"/>
      <c r="SXP74"/>
      <c r="SXQ74"/>
      <c r="SXR74"/>
      <c r="SXS74"/>
      <c r="SXT74"/>
      <c r="SXU74"/>
      <c r="SXV74"/>
      <c r="SXW74"/>
      <c r="SXX74"/>
      <c r="SXY74"/>
      <c r="SXZ74"/>
      <c r="SYA74"/>
      <c r="SYB74"/>
      <c r="SYC74"/>
      <c r="SYD74"/>
      <c r="SYE74"/>
      <c r="SYF74"/>
      <c r="SYG74"/>
      <c r="SYH74"/>
      <c r="SYI74"/>
      <c r="SYJ74"/>
      <c r="SYK74"/>
      <c r="SYL74"/>
      <c r="SYM74"/>
      <c r="SYN74"/>
      <c r="SYO74"/>
      <c r="SYP74"/>
      <c r="SYQ74"/>
      <c r="SYR74"/>
      <c r="SYS74"/>
      <c r="SYT74"/>
      <c r="SYU74"/>
      <c r="SYV74"/>
      <c r="SYW74"/>
      <c r="SYX74"/>
      <c r="SYY74"/>
      <c r="SYZ74"/>
      <c r="SZA74"/>
      <c r="SZB74"/>
      <c r="SZC74"/>
      <c r="SZD74"/>
      <c r="SZE74"/>
      <c r="SZF74"/>
      <c r="SZG74"/>
      <c r="SZH74"/>
      <c r="SZI74"/>
      <c r="SZJ74"/>
      <c r="SZK74"/>
      <c r="SZL74"/>
      <c r="SZM74"/>
      <c r="SZN74"/>
      <c r="SZO74"/>
      <c r="SZP74"/>
      <c r="SZQ74"/>
      <c r="SZR74"/>
      <c r="SZS74"/>
      <c r="SZT74"/>
      <c r="SZU74"/>
      <c r="SZV74"/>
      <c r="SZW74"/>
      <c r="SZX74"/>
      <c r="SZY74"/>
      <c r="SZZ74"/>
      <c r="TAA74"/>
      <c r="TAB74"/>
      <c r="TAC74"/>
      <c r="TAD74"/>
      <c r="TAE74"/>
      <c r="TAF74"/>
      <c r="TAG74"/>
      <c r="TAH74"/>
      <c r="TAI74"/>
      <c r="TAJ74"/>
      <c r="TAK74"/>
      <c r="TAL74"/>
      <c r="TAM74"/>
      <c r="TAN74"/>
      <c r="TAO74"/>
      <c r="TAP74"/>
      <c r="TAQ74"/>
      <c r="TAR74"/>
      <c r="TAS74"/>
      <c r="TAT74"/>
      <c r="TAU74"/>
      <c r="TAV74"/>
      <c r="TAW74"/>
      <c r="TAX74"/>
      <c r="TAY74"/>
      <c r="TAZ74"/>
      <c r="TBA74"/>
      <c r="TBB74"/>
      <c r="TBC74"/>
      <c r="TBD74"/>
      <c r="TBE74"/>
      <c r="TBF74"/>
      <c r="TBG74"/>
      <c r="TBH74"/>
      <c r="TBI74"/>
      <c r="TBJ74"/>
      <c r="TBK74"/>
      <c r="TBL74"/>
      <c r="TBM74"/>
      <c r="TBN74"/>
      <c r="TBO74"/>
      <c r="TBP74"/>
      <c r="TBQ74"/>
      <c r="TBR74"/>
      <c r="TBS74"/>
      <c r="TBT74"/>
      <c r="TBU74"/>
      <c r="TBV74"/>
      <c r="TBW74"/>
      <c r="TBX74"/>
      <c r="TBY74"/>
      <c r="TBZ74"/>
      <c r="TCA74"/>
      <c r="TCB74"/>
      <c r="TCC74"/>
      <c r="TCD74"/>
      <c r="TCE74"/>
      <c r="TCF74"/>
      <c r="TCG74"/>
      <c r="TCH74"/>
      <c r="TCI74"/>
      <c r="TCJ74"/>
      <c r="TCK74"/>
      <c r="TCL74"/>
      <c r="TCM74"/>
      <c r="TCN74"/>
      <c r="TCO74"/>
      <c r="TCP74"/>
      <c r="TCQ74"/>
      <c r="TCR74"/>
      <c r="TCS74"/>
      <c r="TCT74"/>
      <c r="TCU74"/>
      <c r="TCV74"/>
      <c r="TCW74"/>
      <c r="TCX74"/>
      <c r="TCY74"/>
      <c r="TCZ74"/>
      <c r="TDA74"/>
      <c r="TDB74"/>
      <c r="TDC74"/>
      <c r="TDD74"/>
      <c r="TDE74"/>
      <c r="TDF74"/>
      <c r="TDG74"/>
      <c r="TDH74"/>
      <c r="TDI74"/>
      <c r="TDJ74"/>
      <c r="TDK74"/>
      <c r="TDL74"/>
      <c r="TDM74"/>
      <c r="TDN74"/>
      <c r="TDO74"/>
      <c r="TDP74"/>
      <c r="TDQ74"/>
      <c r="TDR74"/>
      <c r="TDS74"/>
      <c r="TDT74"/>
      <c r="TDU74"/>
      <c r="TDV74"/>
      <c r="TDW74"/>
      <c r="TDX74"/>
      <c r="TDY74"/>
      <c r="TDZ74"/>
      <c r="TEA74"/>
      <c r="TEB74"/>
      <c r="TEC74"/>
      <c r="TED74"/>
      <c r="TEE74"/>
      <c r="TEF74"/>
      <c r="TEG74"/>
      <c r="TEH74"/>
      <c r="TEI74"/>
      <c r="TEJ74"/>
      <c r="TEK74"/>
      <c r="TEL74"/>
      <c r="TEM74"/>
      <c r="TEN74"/>
      <c r="TEO74"/>
      <c r="TEP74"/>
      <c r="TEQ74"/>
      <c r="TER74"/>
      <c r="TES74"/>
      <c r="TET74"/>
      <c r="TEU74"/>
      <c r="TEV74"/>
      <c r="TEW74"/>
      <c r="TEX74"/>
      <c r="TEY74"/>
      <c r="TEZ74"/>
      <c r="TFA74"/>
      <c r="TFB74"/>
      <c r="TFC74"/>
      <c r="TFD74"/>
      <c r="TFE74"/>
      <c r="TFF74"/>
      <c r="TFG74"/>
      <c r="TFH74"/>
      <c r="TFI74"/>
      <c r="TFJ74"/>
      <c r="TFK74"/>
      <c r="TFL74"/>
      <c r="TFM74"/>
      <c r="TFN74"/>
      <c r="TFO74"/>
      <c r="TFP74"/>
      <c r="TFQ74"/>
      <c r="TFR74"/>
      <c r="TFS74"/>
      <c r="TFT74"/>
      <c r="TFU74"/>
      <c r="TFV74"/>
      <c r="TFW74"/>
      <c r="TFX74"/>
      <c r="TFY74"/>
      <c r="TFZ74"/>
      <c r="TGA74"/>
      <c r="TGB74"/>
      <c r="TGC74"/>
      <c r="TGD74"/>
      <c r="TGE74"/>
      <c r="TGF74"/>
      <c r="TGG74"/>
      <c r="TGH74"/>
      <c r="TGI74"/>
      <c r="TGJ74"/>
      <c r="TGK74"/>
      <c r="TGL74"/>
      <c r="TGM74"/>
      <c r="TGN74"/>
      <c r="TGO74"/>
      <c r="TGP74"/>
      <c r="TGQ74"/>
      <c r="TGR74"/>
      <c r="TGS74"/>
      <c r="TGT74"/>
      <c r="TGU74"/>
      <c r="TGV74"/>
      <c r="TGW74"/>
      <c r="TGX74"/>
      <c r="TGY74"/>
      <c r="TGZ74"/>
      <c r="THA74"/>
      <c r="THB74"/>
      <c r="THC74"/>
      <c r="THD74"/>
      <c r="THE74"/>
      <c r="THF74"/>
      <c r="THG74"/>
      <c r="THH74"/>
      <c r="THI74"/>
      <c r="THJ74"/>
      <c r="THK74"/>
      <c r="THL74"/>
      <c r="THM74"/>
      <c r="THN74"/>
      <c r="THO74"/>
      <c r="THP74"/>
      <c r="THQ74"/>
      <c r="THR74"/>
      <c r="THS74"/>
      <c r="THT74"/>
      <c r="THU74"/>
      <c r="THV74"/>
      <c r="THW74"/>
      <c r="THX74"/>
      <c r="THY74"/>
      <c r="THZ74"/>
      <c r="TIA74"/>
      <c r="TIB74"/>
      <c r="TIC74"/>
      <c r="TID74"/>
      <c r="TIE74"/>
      <c r="TIF74"/>
      <c r="TIG74"/>
      <c r="TIH74"/>
      <c r="TII74"/>
      <c r="TIJ74"/>
      <c r="TIK74"/>
      <c r="TIL74"/>
      <c r="TIM74"/>
      <c r="TIN74"/>
      <c r="TIO74"/>
      <c r="TIP74"/>
      <c r="TIQ74"/>
      <c r="TIR74"/>
      <c r="TIS74"/>
      <c r="TIT74"/>
      <c r="TIU74"/>
      <c r="TIV74"/>
      <c r="TIW74"/>
      <c r="TIX74"/>
      <c r="TIY74"/>
      <c r="TIZ74"/>
      <c r="TJA74"/>
      <c r="TJB74"/>
      <c r="TJC74"/>
      <c r="TJD74"/>
      <c r="TJE74"/>
      <c r="TJF74"/>
      <c r="TJG74"/>
      <c r="TJH74"/>
      <c r="TJI74"/>
      <c r="TJJ74"/>
      <c r="TJK74"/>
      <c r="TJL74"/>
      <c r="TJM74"/>
      <c r="TJN74"/>
      <c r="TJO74"/>
      <c r="TJP74"/>
      <c r="TJQ74"/>
      <c r="TJR74"/>
      <c r="TJS74"/>
      <c r="TJT74"/>
      <c r="TJU74"/>
      <c r="TJV74"/>
      <c r="TJW74"/>
      <c r="TJX74"/>
      <c r="TJY74"/>
      <c r="TJZ74"/>
      <c r="TKA74"/>
      <c r="TKB74"/>
      <c r="TKC74"/>
      <c r="TKD74"/>
      <c r="TKE74"/>
      <c r="TKF74"/>
      <c r="TKG74"/>
      <c r="TKH74"/>
      <c r="TKI74"/>
      <c r="TKJ74"/>
      <c r="TKK74"/>
      <c r="TKL74"/>
      <c r="TKM74"/>
      <c r="TKN74"/>
      <c r="TKO74"/>
      <c r="TKP74"/>
      <c r="TKQ74"/>
      <c r="TKR74"/>
      <c r="TKS74"/>
      <c r="TKT74"/>
      <c r="TKU74"/>
      <c r="TKV74"/>
      <c r="TKW74"/>
      <c r="TKX74"/>
      <c r="TKY74"/>
      <c r="TKZ74"/>
      <c r="TLA74"/>
      <c r="TLB74"/>
      <c r="TLC74"/>
      <c r="TLD74"/>
      <c r="TLE74"/>
      <c r="TLF74"/>
      <c r="TLG74"/>
      <c r="TLH74"/>
      <c r="TLI74"/>
      <c r="TLJ74"/>
      <c r="TLK74"/>
      <c r="TLL74"/>
      <c r="TLM74"/>
      <c r="TLN74"/>
      <c r="TLO74"/>
      <c r="TLP74"/>
      <c r="TLQ74"/>
      <c r="TLR74"/>
      <c r="TLS74"/>
      <c r="TLT74"/>
      <c r="TLU74"/>
      <c r="TLV74"/>
      <c r="TLW74"/>
      <c r="TLX74"/>
      <c r="TLY74"/>
      <c r="TLZ74"/>
      <c r="TMA74"/>
      <c r="TMB74"/>
      <c r="TMC74"/>
      <c r="TMD74"/>
      <c r="TME74"/>
      <c r="TMF74"/>
      <c r="TMG74"/>
      <c r="TMH74"/>
      <c r="TMI74"/>
      <c r="TMJ74"/>
      <c r="TMK74"/>
      <c r="TML74"/>
      <c r="TMM74"/>
      <c r="TMN74"/>
      <c r="TMO74"/>
      <c r="TMP74"/>
      <c r="TMQ74"/>
      <c r="TMR74"/>
      <c r="TMS74"/>
      <c r="TMT74"/>
      <c r="TMU74"/>
      <c r="TMV74"/>
      <c r="TMW74"/>
      <c r="TMX74"/>
      <c r="TMY74"/>
      <c r="TMZ74"/>
      <c r="TNA74"/>
      <c r="TNB74"/>
      <c r="TNC74"/>
      <c r="TND74"/>
      <c r="TNE74"/>
      <c r="TNF74"/>
      <c r="TNG74"/>
      <c r="TNH74"/>
      <c r="TNI74"/>
      <c r="TNJ74"/>
      <c r="TNK74"/>
      <c r="TNL74"/>
      <c r="TNM74"/>
      <c r="TNN74"/>
      <c r="TNO74"/>
      <c r="TNP74"/>
      <c r="TNQ74"/>
      <c r="TNR74"/>
      <c r="TNS74"/>
      <c r="TNT74"/>
      <c r="TNU74"/>
      <c r="TNV74"/>
      <c r="TNW74"/>
      <c r="TNX74"/>
      <c r="TNY74"/>
      <c r="TNZ74"/>
      <c r="TOA74"/>
      <c r="TOB74"/>
      <c r="TOC74"/>
      <c r="TOD74"/>
      <c r="TOE74"/>
      <c r="TOF74"/>
      <c r="TOG74"/>
      <c r="TOH74"/>
      <c r="TOI74"/>
      <c r="TOJ74"/>
      <c r="TOK74"/>
      <c r="TOL74"/>
      <c r="TOM74"/>
      <c r="TON74"/>
      <c r="TOO74"/>
      <c r="TOP74"/>
      <c r="TOQ74"/>
      <c r="TOR74"/>
      <c r="TOS74"/>
      <c r="TOT74"/>
      <c r="TOU74"/>
      <c r="TOV74"/>
      <c r="TOW74"/>
      <c r="TOX74"/>
      <c r="TOY74"/>
      <c r="TOZ74"/>
      <c r="TPA74"/>
      <c r="TPB74"/>
      <c r="TPC74"/>
      <c r="TPD74"/>
      <c r="TPE74"/>
      <c r="TPF74"/>
      <c r="TPG74"/>
      <c r="TPH74"/>
      <c r="TPI74"/>
      <c r="TPJ74"/>
      <c r="TPK74"/>
      <c r="TPL74"/>
      <c r="TPM74"/>
      <c r="TPN74"/>
      <c r="TPO74"/>
      <c r="TPP74"/>
      <c r="TPQ74"/>
      <c r="TPR74"/>
      <c r="TPS74"/>
      <c r="TPT74"/>
      <c r="TPU74"/>
      <c r="TPV74"/>
      <c r="TPW74"/>
      <c r="TPX74"/>
      <c r="TPY74"/>
      <c r="TPZ74"/>
      <c r="TQA74"/>
      <c r="TQB74"/>
      <c r="TQC74"/>
      <c r="TQD74"/>
      <c r="TQE74"/>
      <c r="TQF74"/>
      <c r="TQG74"/>
      <c r="TQH74"/>
      <c r="TQI74"/>
      <c r="TQJ74"/>
      <c r="TQK74"/>
      <c r="TQL74"/>
      <c r="TQM74"/>
      <c r="TQN74"/>
      <c r="TQO74"/>
      <c r="TQP74"/>
      <c r="TQQ74"/>
      <c r="TQR74"/>
      <c r="TQS74"/>
      <c r="TQT74"/>
      <c r="TQU74"/>
      <c r="TQV74"/>
      <c r="TQW74"/>
      <c r="TQX74"/>
      <c r="TQY74"/>
      <c r="TQZ74"/>
      <c r="TRA74"/>
      <c r="TRB74"/>
      <c r="TRC74"/>
      <c r="TRD74"/>
      <c r="TRE74"/>
      <c r="TRF74"/>
      <c r="TRG74"/>
      <c r="TRH74"/>
      <c r="TRI74"/>
      <c r="TRJ74"/>
      <c r="TRK74"/>
      <c r="TRL74"/>
      <c r="TRM74"/>
      <c r="TRN74"/>
      <c r="TRO74"/>
      <c r="TRP74"/>
      <c r="TRQ74"/>
      <c r="TRR74"/>
      <c r="TRS74"/>
      <c r="TRT74"/>
      <c r="TRU74"/>
      <c r="TRV74"/>
      <c r="TRW74"/>
      <c r="TRX74"/>
      <c r="TRY74"/>
      <c r="TRZ74"/>
      <c r="TSA74"/>
      <c r="TSB74"/>
      <c r="TSC74"/>
      <c r="TSD74"/>
      <c r="TSE74"/>
      <c r="TSF74"/>
      <c r="TSG74"/>
      <c r="TSH74"/>
      <c r="TSI74"/>
      <c r="TSJ74"/>
      <c r="TSK74"/>
      <c r="TSL74"/>
      <c r="TSM74"/>
      <c r="TSN74"/>
      <c r="TSO74"/>
      <c r="TSP74"/>
      <c r="TSQ74"/>
      <c r="TSR74"/>
      <c r="TSS74"/>
      <c r="TST74"/>
      <c r="TSU74"/>
      <c r="TSV74"/>
      <c r="TSW74"/>
      <c r="TSX74"/>
      <c r="TSY74"/>
      <c r="TSZ74"/>
      <c r="TTA74"/>
      <c r="TTB74"/>
      <c r="TTC74"/>
      <c r="TTD74"/>
      <c r="TTE74"/>
      <c r="TTF74"/>
      <c r="TTG74"/>
      <c r="TTH74"/>
      <c r="TTI74"/>
      <c r="TTJ74"/>
      <c r="TTK74"/>
      <c r="TTL74"/>
      <c r="TTM74"/>
      <c r="TTN74"/>
      <c r="TTO74"/>
      <c r="TTP74"/>
      <c r="TTQ74"/>
      <c r="TTR74"/>
      <c r="TTS74"/>
      <c r="TTT74"/>
      <c r="TTU74"/>
      <c r="TTV74"/>
      <c r="TTW74"/>
      <c r="TTX74"/>
      <c r="TTY74"/>
      <c r="TTZ74"/>
      <c r="TUA74"/>
      <c r="TUB74"/>
      <c r="TUC74"/>
      <c r="TUD74"/>
      <c r="TUE74"/>
      <c r="TUF74"/>
      <c r="TUG74"/>
      <c r="TUH74"/>
      <c r="TUI74"/>
      <c r="TUJ74"/>
      <c r="TUK74"/>
      <c r="TUL74"/>
      <c r="TUM74"/>
      <c r="TUN74"/>
      <c r="TUO74"/>
      <c r="TUP74"/>
      <c r="TUQ74"/>
      <c r="TUR74"/>
      <c r="TUS74"/>
      <c r="TUT74"/>
      <c r="TUU74"/>
      <c r="TUV74"/>
      <c r="TUW74"/>
      <c r="TUX74"/>
      <c r="TUY74"/>
      <c r="TUZ74"/>
      <c r="TVA74"/>
      <c r="TVB74"/>
      <c r="TVC74"/>
      <c r="TVD74"/>
      <c r="TVE74"/>
      <c r="TVF74"/>
      <c r="TVG74"/>
      <c r="TVH74"/>
      <c r="TVI74"/>
      <c r="TVJ74"/>
      <c r="TVK74"/>
      <c r="TVL74"/>
      <c r="TVM74"/>
      <c r="TVN74"/>
      <c r="TVO74"/>
      <c r="TVP74"/>
      <c r="TVQ74"/>
      <c r="TVR74"/>
      <c r="TVS74"/>
      <c r="TVT74"/>
      <c r="TVU74"/>
      <c r="TVV74"/>
      <c r="TVW74"/>
      <c r="TVX74"/>
      <c r="TVY74"/>
      <c r="TVZ74"/>
      <c r="TWA74"/>
      <c r="TWB74"/>
      <c r="TWC74"/>
      <c r="TWD74"/>
      <c r="TWE74"/>
      <c r="TWF74"/>
      <c r="TWG74"/>
      <c r="TWH74"/>
      <c r="TWI74"/>
      <c r="TWJ74"/>
      <c r="TWK74"/>
      <c r="TWL74"/>
      <c r="TWM74"/>
      <c r="TWN74"/>
      <c r="TWO74"/>
      <c r="TWP74"/>
      <c r="TWQ74"/>
      <c r="TWR74"/>
      <c r="TWS74"/>
      <c r="TWT74"/>
      <c r="TWU74"/>
      <c r="TWV74"/>
      <c r="TWW74"/>
      <c r="TWX74"/>
      <c r="TWY74"/>
      <c r="TWZ74"/>
      <c r="TXA74"/>
      <c r="TXB74"/>
      <c r="TXC74"/>
      <c r="TXD74"/>
      <c r="TXE74"/>
      <c r="TXF74"/>
      <c r="TXG74"/>
      <c r="TXH74"/>
      <c r="TXI74"/>
      <c r="TXJ74"/>
      <c r="TXK74"/>
      <c r="TXL74"/>
      <c r="TXM74"/>
      <c r="TXN74"/>
      <c r="TXO74"/>
      <c r="TXP74"/>
      <c r="TXQ74"/>
      <c r="TXR74"/>
      <c r="TXS74"/>
      <c r="TXT74"/>
      <c r="TXU74"/>
      <c r="TXV74"/>
      <c r="TXW74"/>
      <c r="TXX74"/>
      <c r="TXY74"/>
      <c r="TXZ74"/>
      <c r="TYA74"/>
      <c r="TYB74"/>
      <c r="TYC74"/>
      <c r="TYD74"/>
      <c r="TYE74"/>
      <c r="TYF74"/>
      <c r="TYG74"/>
      <c r="TYH74"/>
      <c r="TYI74"/>
      <c r="TYJ74"/>
      <c r="TYK74"/>
      <c r="TYL74"/>
      <c r="TYM74"/>
      <c r="TYN74"/>
      <c r="TYO74"/>
      <c r="TYP74"/>
      <c r="TYQ74"/>
      <c r="TYR74"/>
      <c r="TYS74"/>
      <c r="TYT74"/>
      <c r="TYU74"/>
      <c r="TYV74"/>
      <c r="TYW74"/>
      <c r="TYX74"/>
      <c r="TYY74"/>
      <c r="TYZ74"/>
      <c r="TZA74"/>
      <c r="TZB74"/>
      <c r="TZC74"/>
      <c r="TZD74"/>
      <c r="TZE74"/>
      <c r="TZF74"/>
      <c r="TZG74"/>
      <c r="TZH74"/>
      <c r="TZI74"/>
      <c r="TZJ74"/>
      <c r="TZK74"/>
      <c r="TZL74"/>
      <c r="TZM74"/>
      <c r="TZN74"/>
      <c r="TZO74"/>
      <c r="TZP74"/>
      <c r="TZQ74"/>
      <c r="TZR74"/>
      <c r="TZS74"/>
      <c r="TZT74"/>
      <c r="TZU74"/>
      <c r="TZV74"/>
      <c r="TZW74"/>
      <c r="TZX74"/>
      <c r="TZY74"/>
      <c r="TZZ74"/>
      <c r="UAA74"/>
      <c r="UAB74"/>
      <c r="UAC74"/>
      <c r="UAD74"/>
      <c r="UAE74"/>
      <c r="UAF74"/>
      <c r="UAG74"/>
      <c r="UAH74"/>
      <c r="UAI74"/>
      <c r="UAJ74"/>
      <c r="UAK74"/>
      <c r="UAL74"/>
      <c r="UAM74"/>
      <c r="UAN74"/>
      <c r="UAO74"/>
      <c r="UAP74"/>
      <c r="UAQ74"/>
      <c r="UAR74"/>
      <c r="UAS74"/>
      <c r="UAT74"/>
      <c r="UAU74"/>
      <c r="UAV74"/>
      <c r="UAW74"/>
      <c r="UAX74"/>
      <c r="UAY74"/>
      <c r="UAZ74"/>
      <c r="UBA74"/>
      <c r="UBB74"/>
      <c r="UBC74"/>
      <c r="UBD74"/>
      <c r="UBE74"/>
      <c r="UBF74"/>
      <c r="UBG74"/>
      <c r="UBH74"/>
      <c r="UBI74"/>
      <c r="UBJ74"/>
      <c r="UBK74"/>
      <c r="UBL74"/>
      <c r="UBM74"/>
      <c r="UBN74"/>
      <c r="UBO74"/>
      <c r="UBP74"/>
      <c r="UBQ74"/>
      <c r="UBR74"/>
      <c r="UBS74"/>
      <c r="UBT74"/>
      <c r="UBU74"/>
      <c r="UBV74"/>
      <c r="UBW74"/>
      <c r="UBX74"/>
      <c r="UBY74"/>
      <c r="UBZ74"/>
      <c r="UCA74"/>
      <c r="UCB74"/>
      <c r="UCC74"/>
      <c r="UCD74"/>
      <c r="UCE74"/>
      <c r="UCF74"/>
      <c r="UCG74"/>
      <c r="UCH74"/>
      <c r="UCI74"/>
      <c r="UCJ74"/>
      <c r="UCK74"/>
      <c r="UCL74"/>
      <c r="UCM74"/>
      <c r="UCN74"/>
      <c r="UCO74"/>
      <c r="UCP74"/>
      <c r="UCQ74"/>
      <c r="UCR74"/>
      <c r="UCS74"/>
      <c r="UCT74"/>
      <c r="UCU74"/>
      <c r="UCV74"/>
      <c r="UCW74"/>
      <c r="UCX74"/>
      <c r="UCY74"/>
      <c r="UCZ74"/>
      <c r="UDA74"/>
      <c r="UDB74"/>
      <c r="UDC74"/>
      <c r="UDD74"/>
      <c r="UDE74"/>
      <c r="UDF74"/>
      <c r="UDG74"/>
      <c r="UDH74"/>
      <c r="UDI74"/>
      <c r="UDJ74"/>
      <c r="UDK74"/>
      <c r="UDL74"/>
      <c r="UDM74"/>
      <c r="UDN74"/>
      <c r="UDO74"/>
      <c r="UDP74"/>
      <c r="UDQ74"/>
      <c r="UDR74"/>
      <c r="UDS74"/>
      <c r="UDT74"/>
      <c r="UDU74"/>
      <c r="UDV74"/>
      <c r="UDW74"/>
      <c r="UDX74"/>
      <c r="UDY74"/>
      <c r="UDZ74"/>
      <c r="UEA74"/>
      <c r="UEB74"/>
      <c r="UEC74"/>
      <c r="UED74"/>
      <c r="UEE74"/>
      <c r="UEF74"/>
      <c r="UEG74"/>
      <c r="UEH74"/>
      <c r="UEI74"/>
      <c r="UEJ74"/>
      <c r="UEK74"/>
      <c r="UEL74"/>
      <c r="UEM74"/>
      <c r="UEN74"/>
      <c r="UEO74"/>
      <c r="UEP74"/>
      <c r="UEQ74"/>
      <c r="UER74"/>
      <c r="UES74"/>
      <c r="UET74"/>
      <c r="UEU74"/>
      <c r="UEV74"/>
      <c r="UEW74"/>
      <c r="UEX74"/>
      <c r="UEY74"/>
      <c r="UEZ74"/>
      <c r="UFA74"/>
      <c r="UFB74"/>
      <c r="UFC74"/>
      <c r="UFD74"/>
      <c r="UFE74"/>
      <c r="UFF74"/>
      <c r="UFG74"/>
      <c r="UFH74"/>
      <c r="UFI74"/>
      <c r="UFJ74"/>
      <c r="UFK74"/>
      <c r="UFL74"/>
      <c r="UFM74"/>
      <c r="UFN74"/>
      <c r="UFO74"/>
      <c r="UFP74"/>
      <c r="UFQ74"/>
      <c r="UFR74"/>
      <c r="UFS74"/>
      <c r="UFT74"/>
      <c r="UFU74"/>
      <c r="UFV74"/>
      <c r="UFW74"/>
      <c r="UFX74"/>
      <c r="UFY74"/>
      <c r="UFZ74"/>
      <c r="UGA74"/>
      <c r="UGB74"/>
      <c r="UGC74"/>
      <c r="UGD74"/>
      <c r="UGE74"/>
      <c r="UGF74"/>
      <c r="UGG74"/>
      <c r="UGH74"/>
      <c r="UGI74"/>
      <c r="UGJ74"/>
      <c r="UGK74"/>
      <c r="UGL74"/>
      <c r="UGM74"/>
      <c r="UGN74"/>
      <c r="UGO74"/>
      <c r="UGP74"/>
      <c r="UGQ74"/>
      <c r="UGR74"/>
      <c r="UGS74"/>
      <c r="UGT74"/>
      <c r="UGU74"/>
      <c r="UGV74"/>
      <c r="UGW74"/>
      <c r="UGX74"/>
      <c r="UGY74"/>
      <c r="UGZ74"/>
      <c r="UHA74"/>
      <c r="UHB74"/>
      <c r="UHC74"/>
      <c r="UHD74"/>
      <c r="UHE74"/>
      <c r="UHF74"/>
      <c r="UHG74"/>
      <c r="UHH74"/>
      <c r="UHI74"/>
      <c r="UHJ74"/>
      <c r="UHK74"/>
      <c r="UHL74"/>
      <c r="UHM74"/>
      <c r="UHN74"/>
      <c r="UHO74"/>
      <c r="UHP74"/>
      <c r="UHQ74"/>
      <c r="UHR74"/>
      <c r="UHS74"/>
      <c r="UHT74"/>
      <c r="UHU74"/>
      <c r="UHV74"/>
      <c r="UHW74"/>
      <c r="UHX74"/>
      <c r="UHY74"/>
      <c r="UHZ74"/>
      <c r="UIA74"/>
      <c r="UIB74"/>
      <c r="UIC74"/>
      <c r="UID74"/>
      <c r="UIE74"/>
      <c r="UIF74"/>
      <c r="UIG74"/>
      <c r="UIH74"/>
      <c r="UII74"/>
      <c r="UIJ74"/>
      <c r="UIK74"/>
      <c r="UIL74"/>
      <c r="UIM74"/>
      <c r="UIN74"/>
      <c r="UIO74"/>
      <c r="UIP74"/>
      <c r="UIQ74"/>
      <c r="UIR74"/>
      <c r="UIS74"/>
      <c r="UIT74"/>
      <c r="UIU74"/>
      <c r="UIV74"/>
      <c r="UIW74"/>
      <c r="UIX74"/>
      <c r="UIY74"/>
      <c r="UIZ74"/>
      <c r="UJA74"/>
      <c r="UJB74"/>
      <c r="UJC74"/>
      <c r="UJD74"/>
      <c r="UJE74"/>
      <c r="UJF74"/>
      <c r="UJG74"/>
      <c r="UJH74"/>
      <c r="UJI74"/>
      <c r="UJJ74"/>
      <c r="UJK74"/>
      <c r="UJL74"/>
      <c r="UJM74"/>
      <c r="UJN74"/>
      <c r="UJO74"/>
      <c r="UJP74"/>
      <c r="UJQ74"/>
      <c r="UJR74"/>
      <c r="UJS74"/>
      <c r="UJT74"/>
      <c r="UJU74"/>
      <c r="UJV74"/>
      <c r="UJW74"/>
      <c r="UJX74"/>
      <c r="UJY74"/>
      <c r="UJZ74"/>
      <c r="UKA74"/>
      <c r="UKB74"/>
      <c r="UKC74"/>
      <c r="UKD74"/>
      <c r="UKE74"/>
      <c r="UKF74"/>
      <c r="UKG74"/>
      <c r="UKH74"/>
      <c r="UKI74"/>
      <c r="UKJ74"/>
      <c r="UKK74"/>
      <c r="UKL74"/>
      <c r="UKM74"/>
      <c r="UKN74"/>
      <c r="UKO74"/>
      <c r="UKP74"/>
      <c r="UKQ74"/>
      <c r="UKR74"/>
      <c r="UKS74"/>
      <c r="UKT74"/>
      <c r="UKU74"/>
      <c r="UKV74"/>
      <c r="UKW74"/>
      <c r="UKX74"/>
      <c r="UKY74"/>
      <c r="UKZ74"/>
      <c r="ULA74"/>
      <c r="ULB74"/>
      <c r="ULC74"/>
      <c r="ULD74"/>
      <c r="ULE74"/>
      <c r="ULF74"/>
      <c r="ULG74"/>
      <c r="ULH74"/>
      <c r="ULI74"/>
      <c r="ULJ74"/>
      <c r="ULK74"/>
      <c r="ULL74"/>
      <c r="ULM74"/>
      <c r="ULN74"/>
      <c r="ULO74"/>
      <c r="ULP74"/>
      <c r="ULQ74"/>
      <c r="ULR74"/>
      <c r="ULS74"/>
      <c r="ULT74"/>
      <c r="ULU74"/>
      <c r="ULV74"/>
      <c r="ULW74"/>
      <c r="ULX74"/>
      <c r="ULY74"/>
      <c r="ULZ74"/>
      <c r="UMA74"/>
      <c r="UMB74"/>
      <c r="UMC74"/>
      <c r="UMD74"/>
      <c r="UME74"/>
      <c r="UMF74"/>
      <c r="UMG74"/>
      <c r="UMH74"/>
      <c r="UMI74"/>
      <c r="UMJ74"/>
      <c r="UMK74"/>
      <c r="UML74"/>
      <c r="UMM74"/>
      <c r="UMN74"/>
      <c r="UMO74"/>
      <c r="UMP74"/>
      <c r="UMQ74"/>
      <c r="UMR74"/>
      <c r="UMS74"/>
      <c r="UMT74"/>
      <c r="UMU74"/>
      <c r="UMV74"/>
      <c r="UMW74"/>
      <c r="UMX74"/>
      <c r="UMY74"/>
      <c r="UMZ74"/>
      <c r="UNA74"/>
      <c r="UNB74"/>
      <c r="UNC74"/>
      <c r="UND74"/>
      <c r="UNE74"/>
      <c r="UNF74"/>
      <c r="UNG74"/>
      <c r="UNH74"/>
      <c r="UNI74"/>
      <c r="UNJ74"/>
      <c r="UNK74"/>
      <c r="UNL74"/>
      <c r="UNM74"/>
      <c r="UNN74"/>
      <c r="UNO74"/>
      <c r="UNP74"/>
      <c r="UNQ74"/>
      <c r="UNR74"/>
      <c r="UNS74"/>
      <c r="UNT74"/>
      <c r="UNU74"/>
      <c r="UNV74"/>
      <c r="UNW74"/>
      <c r="UNX74"/>
      <c r="UNY74"/>
      <c r="UNZ74"/>
      <c r="UOA74"/>
      <c r="UOB74"/>
      <c r="UOC74"/>
      <c r="UOD74"/>
      <c r="UOE74"/>
      <c r="UOF74"/>
      <c r="UOG74"/>
      <c r="UOH74"/>
      <c r="UOI74"/>
      <c r="UOJ74"/>
      <c r="UOK74"/>
      <c r="UOL74"/>
      <c r="UOM74"/>
      <c r="UON74"/>
      <c r="UOO74"/>
      <c r="UOP74"/>
      <c r="UOQ74"/>
      <c r="UOR74"/>
      <c r="UOS74"/>
      <c r="UOT74"/>
      <c r="UOU74"/>
      <c r="UOV74"/>
      <c r="UOW74"/>
      <c r="UOX74"/>
      <c r="UOY74"/>
      <c r="UOZ74"/>
      <c r="UPA74"/>
      <c r="UPB74"/>
      <c r="UPC74"/>
      <c r="UPD74"/>
      <c r="UPE74"/>
      <c r="UPF74"/>
      <c r="UPG74"/>
      <c r="UPH74"/>
      <c r="UPI74"/>
      <c r="UPJ74"/>
      <c r="UPK74"/>
      <c r="UPL74"/>
      <c r="UPM74"/>
      <c r="UPN74"/>
      <c r="UPO74"/>
      <c r="UPP74"/>
      <c r="UPQ74"/>
      <c r="UPR74"/>
      <c r="UPS74"/>
      <c r="UPT74"/>
      <c r="UPU74"/>
      <c r="UPV74"/>
      <c r="UPW74"/>
      <c r="UPX74"/>
      <c r="UPY74"/>
      <c r="UPZ74"/>
      <c r="UQA74"/>
      <c r="UQB74"/>
      <c r="UQC74"/>
      <c r="UQD74"/>
      <c r="UQE74"/>
      <c r="UQF74"/>
      <c r="UQG74"/>
      <c r="UQH74"/>
      <c r="UQI74"/>
      <c r="UQJ74"/>
      <c r="UQK74"/>
      <c r="UQL74"/>
      <c r="UQM74"/>
      <c r="UQN74"/>
      <c r="UQO74"/>
      <c r="UQP74"/>
      <c r="UQQ74"/>
      <c r="UQR74"/>
      <c r="UQS74"/>
      <c r="UQT74"/>
      <c r="UQU74"/>
      <c r="UQV74"/>
      <c r="UQW74"/>
      <c r="UQX74"/>
      <c r="UQY74"/>
      <c r="UQZ74"/>
      <c r="URA74"/>
      <c r="URB74"/>
      <c r="URC74"/>
      <c r="URD74"/>
      <c r="URE74"/>
      <c r="URF74"/>
      <c r="URG74"/>
      <c r="URH74"/>
      <c r="URI74"/>
      <c r="URJ74"/>
      <c r="URK74"/>
      <c r="URL74"/>
      <c r="URM74"/>
      <c r="URN74"/>
      <c r="URO74"/>
      <c r="URP74"/>
      <c r="URQ74"/>
      <c r="URR74"/>
      <c r="URS74"/>
      <c r="URT74"/>
      <c r="URU74"/>
      <c r="URV74"/>
      <c r="URW74"/>
      <c r="URX74"/>
      <c r="URY74"/>
      <c r="URZ74"/>
      <c r="USA74"/>
      <c r="USB74"/>
      <c r="USC74"/>
      <c r="USD74"/>
      <c r="USE74"/>
      <c r="USF74"/>
      <c r="USG74"/>
      <c r="USH74"/>
      <c r="USI74"/>
      <c r="USJ74"/>
      <c r="USK74"/>
      <c r="USL74"/>
      <c r="USM74"/>
      <c r="USN74"/>
      <c r="USO74"/>
      <c r="USP74"/>
      <c r="USQ74"/>
      <c r="USR74"/>
      <c r="USS74"/>
      <c r="UST74"/>
      <c r="USU74"/>
      <c r="USV74"/>
      <c r="USW74"/>
      <c r="USX74"/>
      <c r="USY74"/>
      <c r="USZ74"/>
      <c r="UTA74"/>
      <c r="UTB74"/>
      <c r="UTC74"/>
      <c r="UTD74"/>
      <c r="UTE74"/>
      <c r="UTF74"/>
      <c r="UTG74"/>
      <c r="UTH74"/>
      <c r="UTI74"/>
      <c r="UTJ74"/>
      <c r="UTK74"/>
      <c r="UTL74"/>
      <c r="UTM74"/>
      <c r="UTN74"/>
      <c r="UTO74"/>
      <c r="UTP74"/>
      <c r="UTQ74"/>
      <c r="UTR74"/>
      <c r="UTS74"/>
      <c r="UTT74"/>
      <c r="UTU74"/>
      <c r="UTV74"/>
      <c r="UTW74"/>
      <c r="UTX74"/>
      <c r="UTY74"/>
      <c r="UTZ74"/>
      <c r="UUA74"/>
      <c r="UUB74"/>
      <c r="UUC74"/>
      <c r="UUD74"/>
      <c r="UUE74"/>
      <c r="UUF74"/>
      <c r="UUG74"/>
      <c r="UUH74"/>
      <c r="UUI74"/>
      <c r="UUJ74"/>
      <c r="UUK74"/>
      <c r="UUL74"/>
      <c r="UUM74"/>
      <c r="UUN74"/>
      <c r="UUO74"/>
      <c r="UUP74"/>
      <c r="UUQ74"/>
      <c r="UUR74"/>
      <c r="UUS74"/>
      <c r="UUT74"/>
      <c r="UUU74"/>
      <c r="UUV74"/>
      <c r="UUW74"/>
      <c r="UUX74"/>
      <c r="UUY74"/>
      <c r="UUZ74"/>
      <c r="UVA74"/>
      <c r="UVB74"/>
      <c r="UVC74"/>
      <c r="UVD74"/>
      <c r="UVE74"/>
      <c r="UVF74"/>
      <c r="UVG74"/>
      <c r="UVH74"/>
      <c r="UVI74"/>
      <c r="UVJ74"/>
      <c r="UVK74"/>
      <c r="UVL74"/>
      <c r="UVM74"/>
      <c r="UVN74"/>
      <c r="UVO74"/>
      <c r="UVP74"/>
      <c r="UVQ74"/>
      <c r="UVR74"/>
      <c r="UVS74"/>
      <c r="UVT74"/>
      <c r="UVU74"/>
      <c r="UVV74"/>
      <c r="UVW74"/>
      <c r="UVX74"/>
      <c r="UVY74"/>
      <c r="UVZ74"/>
      <c r="UWA74"/>
      <c r="UWB74"/>
      <c r="UWC74"/>
      <c r="UWD74"/>
      <c r="UWE74"/>
      <c r="UWF74"/>
      <c r="UWG74"/>
      <c r="UWH74"/>
      <c r="UWI74"/>
      <c r="UWJ74"/>
      <c r="UWK74"/>
      <c r="UWL74"/>
      <c r="UWM74"/>
      <c r="UWN74"/>
      <c r="UWO74"/>
      <c r="UWP74"/>
      <c r="UWQ74"/>
      <c r="UWR74"/>
      <c r="UWS74"/>
      <c r="UWT74"/>
      <c r="UWU74"/>
      <c r="UWV74"/>
      <c r="UWW74"/>
      <c r="UWX74"/>
      <c r="UWY74"/>
      <c r="UWZ74"/>
      <c r="UXA74"/>
      <c r="UXB74"/>
      <c r="UXC74"/>
      <c r="UXD74"/>
      <c r="UXE74"/>
      <c r="UXF74"/>
      <c r="UXG74"/>
      <c r="UXH74"/>
      <c r="UXI74"/>
      <c r="UXJ74"/>
      <c r="UXK74"/>
      <c r="UXL74"/>
      <c r="UXM74"/>
      <c r="UXN74"/>
      <c r="UXO74"/>
      <c r="UXP74"/>
      <c r="UXQ74"/>
      <c r="UXR74"/>
      <c r="UXS74"/>
      <c r="UXT74"/>
      <c r="UXU74"/>
      <c r="UXV74"/>
      <c r="UXW74"/>
      <c r="UXX74"/>
      <c r="UXY74"/>
      <c r="UXZ74"/>
      <c r="UYA74"/>
      <c r="UYB74"/>
      <c r="UYC74"/>
      <c r="UYD74"/>
      <c r="UYE74"/>
      <c r="UYF74"/>
      <c r="UYG74"/>
      <c r="UYH74"/>
      <c r="UYI74"/>
      <c r="UYJ74"/>
      <c r="UYK74"/>
      <c r="UYL74"/>
      <c r="UYM74"/>
      <c r="UYN74"/>
      <c r="UYO74"/>
      <c r="UYP74"/>
      <c r="UYQ74"/>
      <c r="UYR74"/>
      <c r="UYS74"/>
      <c r="UYT74"/>
      <c r="UYU74"/>
      <c r="UYV74"/>
      <c r="UYW74"/>
      <c r="UYX74"/>
      <c r="UYY74"/>
      <c r="UYZ74"/>
      <c r="UZA74"/>
      <c r="UZB74"/>
      <c r="UZC74"/>
      <c r="UZD74"/>
      <c r="UZE74"/>
      <c r="UZF74"/>
      <c r="UZG74"/>
      <c r="UZH74"/>
      <c r="UZI74"/>
      <c r="UZJ74"/>
      <c r="UZK74"/>
      <c r="UZL74"/>
      <c r="UZM74"/>
      <c r="UZN74"/>
      <c r="UZO74"/>
      <c r="UZP74"/>
      <c r="UZQ74"/>
      <c r="UZR74"/>
      <c r="UZS74"/>
      <c r="UZT74"/>
      <c r="UZU74"/>
      <c r="UZV74"/>
      <c r="UZW74"/>
      <c r="UZX74"/>
      <c r="UZY74"/>
      <c r="UZZ74"/>
      <c r="VAA74"/>
      <c r="VAB74"/>
      <c r="VAC74"/>
      <c r="VAD74"/>
      <c r="VAE74"/>
      <c r="VAF74"/>
      <c r="VAG74"/>
      <c r="VAH74"/>
      <c r="VAI74"/>
      <c r="VAJ74"/>
      <c r="VAK74"/>
      <c r="VAL74"/>
      <c r="VAM74"/>
      <c r="VAN74"/>
      <c r="VAO74"/>
      <c r="VAP74"/>
      <c r="VAQ74"/>
      <c r="VAR74"/>
      <c r="VAS74"/>
      <c r="VAT74"/>
      <c r="VAU74"/>
      <c r="VAV74"/>
      <c r="VAW74"/>
      <c r="VAX74"/>
      <c r="VAY74"/>
      <c r="VAZ74"/>
      <c r="VBA74"/>
      <c r="VBB74"/>
      <c r="VBC74"/>
      <c r="VBD74"/>
      <c r="VBE74"/>
      <c r="VBF74"/>
      <c r="VBG74"/>
      <c r="VBH74"/>
      <c r="VBI74"/>
      <c r="VBJ74"/>
      <c r="VBK74"/>
      <c r="VBL74"/>
      <c r="VBM74"/>
      <c r="VBN74"/>
      <c r="VBO74"/>
      <c r="VBP74"/>
      <c r="VBQ74"/>
      <c r="VBR74"/>
      <c r="VBS74"/>
      <c r="VBT74"/>
      <c r="VBU74"/>
      <c r="VBV74"/>
      <c r="VBW74"/>
      <c r="VBX74"/>
      <c r="VBY74"/>
      <c r="VBZ74"/>
      <c r="VCA74"/>
      <c r="VCB74"/>
      <c r="VCC74"/>
      <c r="VCD74"/>
      <c r="VCE74"/>
      <c r="VCF74"/>
      <c r="VCG74"/>
      <c r="VCH74"/>
      <c r="VCI74"/>
      <c r="VCJ74"/>
      <c r="VCK74"/>
      <c r="VCL74"/>
      <c r="VCM74"/>
      <c r="VCN74"/>
      <c r="VCO74"/>
      <c r="VCP74"/>
      <c r="VCQ74"/>
      <c r="VCR74"/>
      <c r="VCS74"/>
      <c r="VCT74"/>
      <c r="VCU74"/>
      <c r="VCV74"/>
      <c r="VCW74"/>
      <c r="VCX74"/>
      <c r="VCY74"/>
      <c r="VCZ74"/>
      <c r="VDA74"/>
      <c r="VDB74"/>
      <c r="VDC74"/>
      <c r="VDD74"/>
      <c r="VDE74"/>
      <c r="VDF74"/>
      <c r="VDG74"/>
      <c r="VDH74"/>
      <c r="VDI74"/>
      <c r="VDJ74"/>
      <c r="VDK74"/>
      <c r="VDL74"/>
      <c r="VDM74"/>
      <c r="VDN74"/>
      <c r="VDO74"/>
      <c r="VDP74"/>
      <c r="VDQ74"/>
      <c r="VDR74"/>
      <c r="VDS74"/>
      <c r="VDT74"/>
      <c r="VDU74"/>
      <c r="VDV74"/>
      <c r="VDW74"/>
      <c r="VDX74"/>
      <c r="VDY74"/>
      <c r="VDZ74"/>
      <c r="VEA74"/>
      <c r="VEB74"/>
      <c r="VEC74"/>
      <c r="VED74"/>
      <c r="VEE74"/>
      <c r="VEF74"/>
      <c r="VEG74"/>
      <c r="VEH74"/>
      <c r="VEI74"/>
      <c r="VEJ74"/>
      <c r="VEK74"/>
      <c r="VEL74"/>
      <c r="VEM74"/>
      <c r="VEN74"/>
      <c r="VEO74"/>
      <c r="VEP74"/>
      <c r="VEQ74"/>
      <c r="VER74"/>
      <c r="VES74"/>
      <c r="VET74"/>
      <c r="VEU74"/>
      <c r="VEV74"/>
      <c r="VEW74"/>
      <c r="VEX74"/>
      <c r="VEY74"/>
      <c r="VEZ74"/>
      <c r="VFA74"/>
      <c r="VFB74"/>
      <c r="VFC74"/>
      <c r="VFD74"/>
      <c r="VFE74"/>
      <c r="VFF74"/>
      <c r="VFG74"/>
      <c r="VFH74"/>
      <c r="VFI74"/>
      <c r="VFJ74"/>
      <c r="VFK74"/>
      <c r="VFL74"/>
      <c r="VFM74"/>
      <c r="VFN74"/>
      <c r="VFO74"/>
      <c r="VFP74"/>
      <c r="VFQ74"/>
      <c r="VFR74"/>
      <c r="VFS74"/>
      <c r="VFT74"/>
      <c r="VFU74"/>
      <c r="VFV74"/>
      <c r="VFW74"/>
      <c r="VFX74"/>
      <c r="VFY74"/>
      <c r="VFZ74"/>
      <c r="VGA74"/>
      <c r="VGB74"/>
      <c r="VGC74"/>
      <c r="VGD74"/>
      <c r="VGE74"/>
      <c r="VGF74"/>
      <c r="VGG74"/>
      <c r="VGH74"/>
      <c r="VGI74"/>
      <c r="VGJ74"/>
      <c r="VGK74"/>
      <c r="VGL74"/>
      <c r="VGM74"/>
      <c r="VGN74"/>
      <c r="VGO74"/>
      <c r="VGP74"/>
      <c r="VGQ74"/>
      <c r="VGR74"/>
      <c r="VGS74"/>
      <c r="VGT74"/>
      <c r="VGU74"/>
      <c r="VGV74"/>
      <c r="VGW74"/>
      <c r="VGX74"/>
      <c r="VGY74"/>
      <c r="VGZ74"/>
      <c r="VHA74"/>
      <c r="VHB74"/>
      <c r="VHC74"/>
      <c r="VHD74"/>
      <c r="VHE74"/>
      <c r="VHF74"/>
      <c r="VHG74"/>
      <c r="VHH74"/>
      <c r="VHI74"/>
      <c r="VHJ74"/>
      <c r="VHK74"/>
      <c r="VHL74"/>
      <c r="VHM74"/>
      <c r="VHN74"/>
      <c r="VHO74"/>
      <c r="VHP74"/>
      <c r="VHQ74"/>
      <c r="VHR74"/>
      <c r="VHS74"/>
      <c r="VHT74"/>
      <c r="VHU74"/>
      <c r="VHV74"/>
      <c r="VHW74"/>
      <c r="VHX74"/>
      <c r="VHY74"/>
      <c r="VHZ74"/>
      <c r="VIA74"/>
      <c r="VIB74"/>
      <c r="VIC74"/>
      <c r="VID74"/>
      <c r="VIE74"/>
      <c r="VIF74"/>
      <c r="VIG74"/>
      <c r="VIH74"/>
      <c r="VII74"/>
      <c r="VIJ74"/>
      <c r="VIK74"/>
      <c r="VIL74"/>
      <c r="VIM74"/>
      <c r="VIN74"/>
      <c r="VIO74"/>
      <c r="VIP74"/>
      <c r="VIQ74"/>
      <c r="VIR74"/>
      <c r="VIS74"/>
      <c r="VIT74"/>
      <c r="VIU74"/>
      <c r="VIV74"/>
      <c r="VIW74"/>
      <c r="VIX74"/>
      <c r="VIY74"/>
      <c r="VIZ74"/>
      <c r="VJA74"/>
      <c r="VJB74"/>
      <c r="VJC74"/>
      <c r="VJD74"/>
      <c r="VJE74"/>
      <c r="VJF74"/>
      <c r="VJG74"/>
      <c r="VJH74"/>
      <c r="VJI74"/>
      <c r="VJJ74"/>
      <c r="VJK74"/>
      <c r="VJL74"/>
      <c r="VJM74"/>
      <c r="VJN74"/>
      <c r="VJO74"/>
      <c r="VJP74"/>
      <c r="VJQ74"/>
      <c r="VJR74"/>
      <c r="VJS74"/>
      <c r="VJT74"/>
      <c r="VJU74"/>
      <c r="VJV74"/>
      <c r="VJW74"/>
      <c r="VJX74"/>
      <c r="VJY74"/>
      <c r="VJZ74"/>
      <c r="VKA74"/>
      <c r="VKB74"/>
      <c r="VKC74"/>
      <c r="VKD74"/>
      <c r="VKE74"/>
      <c r="VKF74"/>
      <c r="VKG74"/>
      <c r="VKH74"/>
      <c r="VKI74"/>
      <c r="VKJ74"/>
      <c r="VKK74"/>
      <c r="VKL74"/>
      <c r="VKM74"/>
      <c r="VKN74"/>
      <c r="VKO74"/>
      <c r="VKP74"/>
      <c r="VKQ74"/>
      <c r="VKR74"/>
      <c r="VKS74"/>
      <c r="VKT74"/>
      <c r="VKU74"/>
      <c r="VKV74"/>
      <c r="VKW74"/>
      <c r="VKX74"/>
      <c r="VKY74"/>
      <c r="VKZ74"/>
      <c r="VLA74"/>
      <c r="VLB74"/>
      <c r="VLC74"/>
      <c r="VLD74"/>
      <c r="VLE74"/>
      <c r="VLF74"/>
      <c r="VLG74"/>
      <c r="VLH74"/>
      <c r="VLI74"/>
      <c r="VLJ74"/>
      <c r="VLK74"/>
      <c r="VLL74"/>
      <c r="VLM74"/>
      <c r="VLN74"/>
      <c r="VLO74"/>
      <c r="VLP74"/>
      <c r="VLQ74"/>
      <c r="VLR74"/>
      <c r="VLS74"/>
      <c r="VLT74"/>
      <c r="VLU74"/>
      <c r="VLV74"/>
      <c r="VLW74"/>
      <c r="VLX74"/>
      <c r="VLY74"/>
      <c r="VLZ74"/>
      <c r="VMA74"/>
      <c r="VMB74"/>
      <c r="VMC74"/>
      <c r="VMD74"/>
      <c r="VME74"/>
      <c r="VMF74"/>
      <c r="VMG74"/>
      <c r="VMH74"/>
      <c r="VMI74"/>
      <c r="VMJ74"/>
      <c r="VMK74"/>
      <c r="VML74"/>
      <c r="VMM74"/>
      <c r="VMN74"/>
      <c r="VMO74"/>
      <c r="VMP74"/>
      <c r="VMQ74"/>
      <c r="VMR74"/>
      <c r="VMS74"/>
      <c r="VMT74"/>
      <c r="VMU74"/>
      <c r="VMV74"/>
      <c r="VMW74"/>
      <c r="VMX74"/>
      <c r="VMY74"/>
      <c r="VMZ74"/>
      <c r="VNA74"/>
      <c r="VNB74"/>
      <c r="VNC74"/>
      <c r="VND74"/>
      <c r="VNE74"/>
      <c r="VNF74"/>
      <c r="VNG74"/>
      <c r="VNH74"/>
      <c r="VNI74"/>
      <c r="VNJ74"/>
      <c r="VNK74"/>
      <c r="VNL74"/>
      <c r="VNM74"/>
      <c r="VNN74"/>
      <c r="VNO74"/>
      <c r="VNP74"/>
      <c r="VNQ74"/>
      <c r="VNR74"/>
      <c r="VNS74"/>
      <c r="VNT74"/>
      <c r="VNU74"/>
      <c r="VNV74"/>
      <c r="VNW74"/>
      <c r="VNX74"/>
      <c r="VNY74"/>
      <c r="VNZ74"/>
      <c r="VOA74"/>
      <c r="VOB74"/>
      <c r="VOC74"/>
      <c r="VOD74"/>
      <c r="VOE74"/>
      <c r="VOF74"/>
      <c r="VOG74"/>
      <c r="VOH74"/>
      <c r="VOI74"/>
      <c r="VOJ74"/>
      <c r="VOK74"/>
      <c r="VOL74"/>
      <c r="VOM74"/>
      <c r="VON74"/>
      <c r="VOO74"/>
      <c r="VOP74"/>
      <c r="VOQ74"/>
      <c r="VOR74"/>
      <c r="VOS74"/>
      <c r="VOT74"/>
      <c r="VOU74"/>
      <c r="VOV74"/>
      <c r="VOW74"/>
      <c r="VOX74"/>
      <c r="VOY74"/>
      <c r="VOZ74"/>
      <c r="VPA74"/>
      <c r="VPB74"/>
      <c r="VPC74"/>
      <c r="VPD74"/>
      <c r="VPE74"/>
      <c r="VPF74"/>
      <c r="VPG74"/>
      <c r="VPH74"/>
      <c r="VPI74"/>
      <c r="VPJ74"/>
      <c r="VPK74"/>
      <c r="VPL74"/>
      <c r="VPM74"/>
      <c r="VPN74"/>
      <c r="VPO74"/>
      <c r="VPP74"/>
      <c r="VPQ74"/>
      <c r="VPR74"/>
      <c r="VPS74"/>
      <c r="VPT74"/>
      <c r="VPU74"/>
      <c r="VPV74"/>
      <c r="VPW74"/>
      <c r="VPX74"/>
      <c r="VPY74"/>
      <c r="VPZ74"/>
      <c r="VQA74"/>
      <c r="VQB74"/>
      <c r="VQC74"/>
      <c r="VQD74"/>
      <c r="VQE74"/>
      <c r="VQF74"/>
      <c r="VQG74"/>
      <c r="VQH74"/>
      <c r="VQI74"/>
      <c r="VQJ74"/>
      <c r="VQK74"/>
      <c r="VQL74"/>
      <c r="VQM74"/>
      <c r="VQN74"/>
      <c r="VQO74"/>
      <c r="VQP74"/>
      <c r="VQQ74"/>
      <c r="VQR74"/>
      <c r="VQS74"/>
      <c r="VQT74"/>
      <c r="VQU74"/>
      <c r="VQV74"/>
      <c r="VQW74"/>
      <c r="VQX74"/>
      <c r="VQY74"/>
      <c r="VQZ74"/>
      <c r="VRA74"/>
      <c r="VRB74"/>
      <c r="VRC74"/>
      <c r="VRD74"/>
      <c r="VRE74"/>
      <c r="VRF74"/>
      <c r="VRG74"/>
      <c r="VRH74"/>
      <c r="VRI74"/>
      <c r="VRJ74"/>
      <c r="VRK74"/>
      <c r="VRL74"/>
      <c r="VRM74"/>
      <c r="VRN74"/>
      <c r="VRO74"/>
      <c r="VRP74"/>
      <c r="VRQ74"/>
      <c r="VRR74"/>
      <c r="VRS74"/>
      <c r="VRT74"/>
      <c r="VRU74"/>
      <c r="VRV74"/>
      <c r="VRW74"/>
      <c r="VRX74"/>
      <c r="VRY74"/>
      <c r="VRZ74"/>
      <c r="VSA74"/>
      <c r="VSB74"/>
      <c r="VSC74"/>
      <c r="VSD74"/>
      <c r="VSE74"/>
      <c r="VSF74"/>
      <c r="VSG74"/>
      <c r="VSH74"/>
      <c r="VSI74"/>
      <c r="VSJ74"/>
      <c r="VSK74"/>
      <c r="VSL74"/>
      <c r="VSM74"/>
      <c r="VSN74"/>
      <c r="VSO74"/>
      <c r="VSP74"/>
      <c r="VSQ74"/>
      <c r="VSR74"/>
      <c r="VSS74"/>
      <c r="VST74"/>
      <c r="VSU74"/>
      <c r="VSV74"/>
      <c r="VSW74"/>
      <c r="VSX74"/>
      <c r="VSY74"/>
      <c r="VSZ74"/>
      <c r="VTA74"/>
      <c r="VTB74"/>
      <c r="VTC74"/>
      <c r="VTD74"/>
      <c r="VTE74"/>
      <c r="VTF74"/>
      <c r="VTG74"/>
      <c r="VTH74"/>
      <c r="VTI74"/>
      <c r="VTJ74"/>
      <c r="VTK74"/>
      <c r="VTL74"/>
      <c r="VTM74"/>
      <c r="VTN74"/>
      <c r="VTO74"/>
      <c r="VTP74"/>
      <c r="VTQ74"/>
      <c r="VTR74"/>
      <c r="VTS74"/>
      <c r="VTT74"/>
      <c r="VTU74"/>
      <c r="VTV74"/>
      <c r="VTW74"/>
      <c r="VTX74"/>
      <c r="VTY74"/>
      <c r="VTZ74"/>
      <c r="VUA74"/>
      <c r="VUB74"/>
      <c r="VUC74"/>
      <c r="VUD74"/>
      <c r="VUE74"/>
      <c r="VUF74"/>
      <c r="VUG74"/>
      <c r="VUH74"/>
      <c r="VUI74"/>
      <c r="VUJ74"/>
      <c r="VUK74"/>
      <c r="VUL74"/>
      <c r="VUM74"/>
      <c r="VUN74"/>
      <c r="VUO74"/>
      <c r="VUP74"/>
      <c r="VUQ74"/>
      <c r="VUR74"/>
      <c r="VUS74"/>
      <c r="VUT74"/>
      <c r="VUU74"/>
      <c r="VUV74"/>
      <c r="VUW74"/>
      <c r="VUX74"/>
      <c r="VUY74"/>
      <c r="VUZ74"/>
      <c r="VVA74"/>
      <c r="VVB74"/>
      <c r="VVC74"/>
      <c r="VVD74"/>
      <c r="VVE74"/>
      <c r="VVF74"/>
      <c r="VVG74"/>
      <c r="VVH74"/>
      <c r="VVI74"/>
      <c r="VVJ74"/>
      <c r="VVK74"/>
      <c r="VVL74"/>
      <c r="VVM74"/>
      <c r="VVN74"/>
      <c r="VVO74"/>
      <c r="VVP74"/>
      <c r="VVQ74"/>
      <c r="VVR74"/>
      <c r="VVS74"/>
      <c r="VVT74"/>
      <c r="VVU74"/>
      <c r="VVV74"/>
      <c r="VVW74"/>
      <c r="VVX74"/>
      <c r="VVY74"/>
      <c r="VVZ74"/>
      <c r="VWA74"/>
      <c r="VWB74"/>
      <c r="VWC74"/>
      <c r="VWD74"/>
      <c r="VWE74"/>
      <c r="VWF74"/>
      <c r="VWG74"/>
      <c r="VWH74"/>
      <c r="VWI74"/>
      <c r="VWJ74"/>
      <c r="VWK74"/>
      <c r="VWL74"/>
      <c r="VWM74"/>
      <c r="VWN74"/>
      <c r="VWO74"/>
      <c r="VWP74"/>
      <c r="VWQ74"/>
      <c r="VWR74"/>
      <c r="VWS74"/>
      <c r="VWT74"/>
      <c r="VWU74"/>
      <c r="VWV74"/>
      <c r="VWW74"/>
      <c r="VWX74"/>
      <c r="VWY74"/>
      <c r="VWZ74"/>
      <c r="VXA74"/>
      <c r="VXB74"/>
      <c r="VXC74"/>
      <c r="VXD74"/>
      <c r="VXE74"/>
      <c r="VXF74"/>
      <c r="VXG74"/>
      <c r="VXH74"/>
      <c r="VXI74"/>
      <c r="VXJ74"/>
      <c r="VXK74"/>
      <c r="VXL74"/>
      <c r="VXM74"/>
      <c r="VXN74"/>
      <c r="VXO74"/>
      <c r="VXP74"/>
      <c r="VXQ74"/>
      <c r="VXR74"/>
      <c r="VXS74"/>
      <c r="VXT74"/>
      <c r="VXU74"/>
      <c r="VXV74"/>
      <c r="VXW74"/>
      <c r="VXX74"/>
      <c r="VXY74"/>
      <c r="VXZ74"/>
      <c r="VYA74"/>
      <c r="VYB74"/>
      <c r="VYC74"/>
      <c r="VYD74"/>
      <c r="VYE74"/>
      <c r="VYF74"/>
      <c r="VYG74"/>
      <c r="VYH74"/>
      <c r="VYI74"/>
      <c r="VYJ74"/>
      <c r="VYK74"/>
      <c r="VYL74"/>
      <c r="VYM74"/>
      <c r="VYN74"/>
      <c r="VYO74"/>
      <c r="VYP74"/>
      <c r="VYQ74"/>
      <c r="VYR74"/>
      <c r="VYS74"/>
      <c r="VYT74"/>
      <c r="VYU74"/>
      <c r="VYV74"/>
      <c r="VYW74"/>
      <c r="VYX74"/>
      <c r="VYY74"/>
      <c r="VYZ74"/>
      <c r="VZA74"/>
      <c r="VZB74"/>
      <c r="VZC74"/>
      <c r="VZD74"/>
      <c r="VZE74"/>
      <c r="VZF74"/>
      <c r="VZG74"/>
      <c r="VZH74"/>
      <c r="VZI74"/>
      <c r="VZJ74"/>
      <c r="VZK74"/>
      <c r="VZL74"/>
      <c r="VZM74"/>
      <c r="VZN74"/>
      <c r="VZO74"/>
      <c r="VZP74"/>
      <c r="VZQ74"/>
      <c r="VZR74"/>
      <c r="VZS74"/>
      <c r="VZT74"/>
      <c r="VZU74"/>
      <c r="VZV74"/>
      <c r="VZW74"/>
      <c r="VZX74"/>
      <c r="VZY74"/>
      <c r="VZZ74"/>
      <c r="WAA74"/>
      <c r="WAB74"/>
      <c r="WAC74"/>
      <c r="WAD74"/>
      <c r="WAE74"/>
      <c r="WAF74"/>
      <c r="WAG74"/>
      <c r="WAH74"/>
      <c r="WAI74"/>
      <c r="WAJ74"/>
      <c r="WAK74"/>
      <c r="WAL74"/>
      <c r="WAM74"/>
      <c r="WAN74"/>
      <c r="WAO74"/>
      <c r="WAP74"/>
      <c r="WAQ74"/>
      <c r="WAR74"/>
      <c r="WAS74"/>
      <c r="WAT74"/>
      <c r="WAU74"/>
      <c r="WAV74"/>
      <c r="WAW74"/>
      <c r="WAX74"/>
      <c r="WAY74"/>
      <c r="WAZ74"/>
      <c r="WBA74"/>
      <c r="WBB74"/>
      <c r="WBC74"/>
      <c r="WBD74"/>
      <c r="WBE74"/>
      <c r="WBF74"/>
      <c r="WBG74"/>
      <c r="WBH74"/>
      <c r="WBI74"/>
      <c r="WBJ74"/>
      <c r="WBK74"/>
      <c r="WBL74"/>
      <c r="WBM74"/>
      <c r="WBN74"/>
      <c r="WBO74"/>
      <c r="WBP74"/>
      <c r="WBQ74"/>
      <c r="WBR74"/>
      <c r="WBS74"/>
      <c r="WBT74"/>
      <c r="WBU74"/>
      <c r="WBV74"/>
      <c r="WBW74"/>
      <c r="WBX74"/>
      <c r="WBY74"/>
      <c r="WBZ74"/>
      <c r="WCA74"/>
      <c r="WCB74"/>
      <c r="WCC74"/>
      <c r="WCD74"/>
      <c r="WCE74"/>
      <c r="WCF74"/>
      <c r="WCG74"/>
      <c r="WCH74"/>
      <c r="WCI74"/>
      <c r="WCJ74"/>
      <c r="WCK74"/>
      <c r="WCL74"/>
      <c r="WCM74"/>
      <c r="WCN74"/>
      <c r="WCO74"/>
      <c r="WCP74"/>
      <c r="WCQ74"/>
      <c r="WCR74"/>
      <c r="WCS74"/>
      <c r="WCT74"/>
      <c r="WCU74"/>
      <c r="WCV74"/>
      <c r="WCW74"/>
      <c r="WCX74"/>
      <c r="WCY74"/>
      <c r="WCZ74"/>
      <c r="WDA74"/>
      <c r="WDB74"/>
      <c r="WDC74"/>
      <c r="WDD74"/>
      <c r="WDE74"/>
      <c r="WDF74"/>
      <c r="WDG74"/>
      <c r="WDH74"/>
      <c r="WDI74"/>
      <c r="WDJ74"/>
      <c r="WDK74"/>
      <c r="WDL74"/>
      <c r="WDM74"/>
      <c r="WDN74"/>
      <c r="WDO74"/>
      <c r="WDP74"/>
      <c r="WDQ74"/>
      <c r="WDR74"/>
      <c r="WDS74"/>
      <c r="WDT74"/>
      <c r="WDU74"/>
      <c r="WDV74"/>
      <c r="WDW74"/>
      <c r="WDX74"/>
      <c r="WDY74"/>
      <c r="WDZ74"/>
      <c r="WEA74"/>
      <c r="WEB74"/>
      <c r="WEC74"/>
      <c r="WED74"/>
      <c r="WEE74"/>
      <c r="WEF74"/>
      <c r="WEG74"/>
      <c r="WEH74"/>
      <c r="WEI74"/>
      <c r="WEJ74"/>
      <c r="WEK74"/>
      <c r="WEL74"/>
      <c r="WEM74"/>
      <c r="WEN74"/>
      <c r="WEO74"/>
      <c r="WEP74"/>
      <c r="WEQ74"/>
      <c r="WER74"/>
      <c r="WES74"/>
      <c r="WET74"/>
      <c r="WEU74"/>
      <c r="WEV74"/>
      <c r="WEW74"/>
      <c r="WEX74"/>
      <c r="WEY74"/>
      <c r="WEZ74"/>
      <c r="WFA74"/>
      <c r="WFB74"/>
      <c r="WFC74"/>
      <c r="WFD74"/>
      <c r="WFE74"/>
      <c r="WFF74"/>
      <c r="WFG74"/>
      <c r="WFH74"/>
      <c r="WFI74"/>
      <c r="WFJ74"/>
      <c r="WFK74"/>
      <c r="WFL74"/>
      <c r="WFM74"/>
      <c r="WFN74"/>
      <c r="WFO74"/>
      <c r="WFP74"/>
      <c r="WFQ74"/>
      <c r="WFR74"/>
      <c r="WFS74"/>
      <c r="WFT74"/>
      <c r="WFU74"/>
      <c r="WFV74"/>
      <c r="WFW74"/>
      <c r="WFX74"/>
      <c r="WFY74"/>
      <c r="WFZ74"/>
      <c r="WGA74"/>
      <c r="WGB74"/>
      <c r="WGC74"/>
      <c r="WGD74"/>
      <c r="WGE74"/>
      <c r="WGF74"/>
      <c r="WGG74"/>
      <c r="WGH74"/>
      <c r="WGI74"/>
      <c r="WGJ74"/>
      <c r="WGK74"/>
      <c r="WGL74"/>
      <c r="WGM74"/>
      <c r="WGN74"/>
      <c r="WGO74"/>
      <c r="WGP74"/>
      <c r="WGQ74"/>
      <c r="WGR74"/>
      <c r="WGS74"/>
      <c r="WGT74"/>
      <c r="WGU74"/>
      <c r="WGV74"/>
      <c r="WGW74"/>
      <c r="WGX74"/>
      <c r="WGY74"/>
      <c r="WGZ74"/>
      <c r="WHA74"/>
      <c r="WHB74"/>
      <c r="WHC74"/>
      <c r="WHD74"/>
      <c r="WHE74"/>
      <c r="WHF74"/>
      <c r="WHG74"/>
      <c r="WHH74"/>
      <c r="WHI74"/>
      <c r="WHJ74"/>
      <c r="WHK74"/>
      <c r="WHL74"/>
      <c r="WHM74"/>
      <c r="WHN74"/>
      <c r="WHO74"/>
      <c r="WHP74"/>
      <c r="WHQ74"/>
      <c r="WHR74"/>
      <c r="WHS74"/>
      <c r="WHT74"/>
      <c r="WHU74"/>
      <c r="WHV74"/>
      <c r="WHW74"/>
      <c r="WHX74"/>
      <c r="WHY74"/>
      <c r="WHZ74"/>
      <c r="WIA74"/>
      <c r="WIB74"/>
      <c r="WIC74"/>
      <c r="WID74"/>
      <c r="WIE74"/>
      <c r="WIF74"/>
      <c r="WIG74"/>
      <c r="WIH74"/>
      <c r="WII74"/>
      <c r="WIJ74"/>
      <c r="WIK74"/>
      <c r="WIL74"/>
      <c r="WIM74"/>
      <c r="WIN74"/>
      <c r="WIO74"/>
      <c r="WIP74"/>
      <c r="WIQ74"/>
      <c r="WIR74"/>
      <c r="WIS74"/>
      <c r="WIT74"/>
      <c r="WIU74"/>
      <c r="WIV74"/>
      <c r="WIW74"/>
      <c r="WIX74"/>
      <c r="WIY74"/>
      <c r="WIZ74"/>
      <c r="WJA74"/>
      <c r="WJB74"/>
      <c r="WJC74"/>
      <c r="WJD74"/>
      <c r="WJE74"/>
      <c r="WJF74"/>
      <c r="WJG74"/>
      <c r="WJH74"/>
      <c r="WJI74"/>
      <c r="WJJ74"/>
      <c r="WJK74"/>
      <c r="WJL74"/>
      <c r="WJM74"/>
      <c r="WJN74"/>
      <c r="WJO74"/>
      <c r="WJP74"/>
      <c r="WJQ74"/>
      <c r="WJR74"/>
      <c r="WJS74"/>
      <c r="WJT74"/>
      <c r="WJU74"/>
      <c r="WJV74"/>
      <c r="WJW74"/>
      <c r="WJX74"/>
      <c r="WJY74"/>
      <c r="WJZ74"/>
      <c r="WKA74"/>
      <c r="WKB74"/>
      <c r="WKC74"/>
      <c r="WKD74"/>
      <c r="WKE74"/>
      <c r="WKF74"/>
      <c r="WKG74"/>
      <c r="WKH74"/>
      <c r="WKI74"/>
      <c r="WKJ74"/>
      <c r="WKK74"/>
      <c r="WKL74"/>
      <c r="WKM74"/>
      <c r="WKN74"/>
      <c r="WKO74"/>
      <c r="WKP74"/>
      <c r="WKQ74"/>
      <c r="WKR74"/>
      <c r="WKS74"/>
      <c r="WKT74"/>
      <c r="WKU74"/>
      <c r="WKV74"/>
      <c r="WKW74"/>
      <c r="WKX74"/>
      <c r="WKY74"/>
      <c r="WKZ74"/>
      <c r="WLA74"/>
      <c r="WLB74"/>
      <c r="WLC74"/>
      <c r="WLD74"/>
      <c r="WLE74"/>
      <c r="WLF74"/>
      <c r="WLG74"/>
      <c r="WLH74"/>
      <c r="WLI74"/>
      <c r="WLJ74"/>
      <c r="WLK74"/>
      <c r="WLL74"/>
      <c r="WLM74"/>
      <c r="WLN74"/>
      <c r="WLO74"/>
      <c r="WLP74"/>
      <c r="WLQ74"/>
      <c r="WLR74"/>
      <c r="WLS74"/>
      <c r="WLT74"/>
      <c r="WLU74"/>
      <c r="WLV74"/>
      <c r="WLW74"/>
      <c r="WLX74"/>
      <c r="WLY74"/>
      <c r="WLZ74"/>
      <c r="WMA74"/>
      <c r="WMB74"/>
      <c r="WMC74"/>
      <c r="WMD74"/>
      <c r="WME74"/>
      <c r="WMF74"/>
      <c r="WMG74"/>
      <c r="WMH74"/>
      <c r="WMI74"/>
      <c r="WMJ74"/>
      <c r="WMK74"/>
      <c r="WML74"/>
      <c r="WMM74"/>
      <c r="WMN74"/>
      <c r="WMO74"/>
      <c r="WMP74"/>
      <c r="WMQ74"/>
      <c r="WMR74"/>
      <c r="WMS74"/>
      <c r="WMT74"/>
      <c r="WMU74"/>
      <c r="WMV74"/>
      <c r="WMW74"/>
      <c r="WMX74"/>
      <c r="WMY74"/>
      <c r="WMZ74"/>
      <c r="WNA74"/>
      <c r="WNB74"/>
      <c r="WNC74"/>
      <c r="WND74"/>
      <c r="WNE74"/>
      <c r="WNF74"/>
      <c r="WNG74"/>
      <c r="WNH74"/>
      <c r="WNI74"/>
      <c r="WNJ74"/>
      <c r="WNK74"/>
      <c r="WNL74"/>
      <c r="WNM74"/>
      <c r="WNN74"/>
      <c r="WNO74"/>
      <c r="WNP74"/>
      <c r="WNQ74"/>
      <c r="WNR74"/>
      <c r="WNS74"/>
      <c r="WNT74"/>
      <c r="WNU74"/>
      <c r="WNV74"/>
      <c r="WNW74"/>
      <c r="WNX74"/>
      <c r="WNY74"/>
      <c r="WNZ74"/>
      <c r="WOA74"/>
      <c r="WOB74"/>
      <c r="WOC74"/>
      <c r="WOD74"/>
      <c r="WOE74"/>
      <c r="WOF74"/>
      <c r="WOG74"/>
      <c r="WOH74"/>
      <c r="WOI74"/>
      <c r="WOJ74"/>
      <c r="WOK74"/>
      <c r="WOL74"/>
      <c r="WOM74"/>
      <c r="WON74"/>
      <c r="WOO74"/>
      <c r="WOP74"/>
      <c r="WOQ74"/>
      <c r="WOR74"/>
      <c r="WOS74"/>
      <c r="WOT74"/>
      <c r="WOU74"/>
      <c r="WOV74"/>
      <c r="WOW74"/>
      <c r="WOX74"/>
      <c r="WOY74"/>
      <c r="WOZ74"/>
      <c r="WPA74"/>
      <c r="WPB74"/>
      <c r="WPC74"/>
      <c r="WPD74"/>
      <c r="WPE74"/>
      <c r="WPF74"/>
      <c r="WPG74"/>
      <c r="WPH74"/>
      <c r="WPI74"/>
      <c r="WPJ74"/>
      <c r="WPK74"/>
      <c r="WPL74"/>
      <c r="WPM74"/>
      <c r="WPN74"/>
      <c r="WPO74"/>
      <c r="WPP74"/>
      <c r="WPQ74"/>
      <c r="WPR74"/>
      <c r="WPS74"/>
      <c r="WPT74"/>
      <c r="WPU74"/>
      <c r="WPV74"/>
      <c r="WPW74"/>
      <c r="WPX74"/>
      <c r="WPY74"/>
      <c r="WPZ74"/>
      <c r="WQA74"/>
      <c r="WQB74"/>
      <c r="WQC74"/>
      <c r="WQD74"/>
      <c r="WQE74"/>
      <c r="WQF74"/>
      <c r="WQG74"/>
      <c r="WQH74"/>
      <c r="WQI74"/>
      <c r="WQJ74"/>
      <c r="WQK74"/>
      <c r="WQL74"/>
      <c r="WQM74"/>
      <c r="WQN74"/>
      <c r="WQO74"/>
      <c r="WQP74"/>
      <c r="WQQ74"/>
      <c r="WQR74"/>
      <c r="WQS74"/>
      <c r="WQT74"/>
      <c r="WQU74"/>
      <c r="WQV74"/>
      <c r="WQW74"/>
      <c r="WQX74"/>
      <c r="WQY74"/>
      <c r="WQZ74"/>
      <c r="WRA74"/>
      <c r="WRB74"/>
      <c r="WRC74"/>
      <c r="WRD74"/>
      <c r="WRE74"/>
      <c r="WRF74"/>
      <c r="WRG74"/>
      <c r="WRH74"/>
      <c r="WRI74"/>
      <c r="WRJ74"/>
      <c r="WRK74"/>
      <c r="WRL74"/>
      <c r="WRM74"/>
      <c r="WRN74"/>
      <c r="WRO74"/>
      <c r="WRP74"/>
      <c r="WRQ74"/>
      <c r="WRR74"/>
      <c r="WRS74"/>
      <c r="WRT74"/>
      <c r="WRU74"/>
      <c r="WRV74"/>
      <c r="WRW74"/>
      <c r="WRX74"/>
      <c r="WRY74"/>
      <c r="WRZ74"/>
      <c r="WSA74"/>
      <c r="WSB74"/>
      <c r="WSC74"/>
      <c r="WSD74"/>
      <c r="WSE74"/>
      <c r="WSF74"/>
      <c r="WSG74"/>
      <c r="WSH74"/>
      <c r="WSI74"/>
      <c r="WSJ74"/>
      <c r="WSK74"/>
      <c r="WSL74"/>
      <c r="WSM74"/>
      <c r="WSN74"/>
      <c r="WSO74"/>
      <c r="WSP74"/>
      <c r="WSQ74"/>
      <c r="WSR74"/>
      <c r="WSS74"/>
      <c r="WST74"/>
      <c r="WSU74"/>
      <c r="WSV74"/>
      <c r="WSW74"/>
      <c r="WSX74"/>
      <c r="WSY74"/>
      <c r="WSZ74"/>
      <c r="WTA74"/>
      <c r="WTB74"/>
      <c r="WTC74"/>
      <c r="WTD74"/>
      <c r="WTE74"/>
      <c r="WTF74"/>
      <c r="WTG74"/>
      <c r="WTH74"/>
      <c r="WTI74"/>
      <c r="WTJ74"/>
      <c r="WTK74"/>
      <c r="WTL74"/>
      <c r="WTM74"/>
      <c r="WTN74"/>
      <c r="WTO74"/>
      <c r="WTP74"/>
      <c r="WTQ74"/>
      <c r="WTR74"/>
      <c r="WTS74"/>
      <c r="WTT74"/>
      <c r="WTU74"/>
      <c r="WTV74"/>
      <c r="WTW74"/>
      <c r="WTX74"/>
      <c r="WTY74"/>
      <c r="WTZ74"/>
      <c r="WUA74"/>
      <c r="WUB74"/>
      <c r="WUC74"/>
      <c r="WUD74"/>
      <c r="WUE74"/>
      <c r="WUF74"/>
      <c r="WUG74"/>
      <c r="WUH74"/>
      <c r="WUI74"/>
      <c r="WUJ74"/>
      <c r="WUK74"/>
      <c r="WUL74"/>
      <c r="WUM74"/>
      <c r="WUN74"/>
      <c r="WUO74"/>
      <c r="WUP74"/>
      <c r="WUQ74"/>
      <c r="WUR74"/>
      <c r="WUS74"/>
      <c r="WUT74"/>
      <c r="WUU74"/>
      <c r="WUV74"/>
      <c r="WUW74"/>
      <c r="WUX74"/>
      <c r="WUY74"/>
      <c r="WUZ74"/>
      <c r="WVA74"/>
      <c r="WVB74"/>
      <c r="WVC74"/>
      <c r="WVD74"/>
      <c r="WVE74"/>
      <c r="WVF74"/>
      <c r="WVG74"/>
      <c r="WVH74"/>
      <c r="WVI74"/>
      <c r="WVJ74"/>
      <c r="WVK74"/>
      <c r="WVL74"/>
      <c r="WVM74"/>
      <c r="WVN74"/>
      <c r="WVO74"/>
      <c r="WVP74"/>
      <c r="WVQ74"/>
      <c r="WVR74"/>
      <c r="WVS74"/>
      <c r="WVT74"/>
      <c r="WVU74"/>
      <c r="WVV74"/>
      <c r="WVW74"/>
      <c r="WVX74"/>
      <c r="WVY74"/>
      <c r="WVZ74"/>
      <c r="WWA74"/>
      <c r="WWB74"/>
      <c r="WWC74"/>
      <c r="WWD74"/>
      <c r="WWE74"/>
      <c r="WWF74"/>
      <c r="WWG74"/>
      <c r="WWH74"/>
      <c r="WWI74"/>
      <c r="WWJ74"/>
      <c r="WWK74"/>
      <c r="WWL74"/>
      <c r="WWM74"/>
      <c r="WWN74"/>
      <c r="WWO74"/>
      <c r="WWP74"/>
      <c r="WWQ74"/>
      <c r="WWR74"/>
      <c r="WWS74"/>
      <c r="WWT74"/>
      <c r="WWU74"/>
      <c r="WWV74"/>
      <c r="WWW74"/>
      <c r="WWX74"/>
      <c r="WWY74"/>
      <c r="WWZ74"/>
      <c r="WXA74"/>
      <c r="WXB74"/>
      <c r="WXC74"/>
      <c r="WXD74"/>
      <c r="WXE74"/>
      <c r="WXF74"/>
      <c r="WXG74"/>
      <c r="WXH74"/>
      <c r="WXI74"/>
      <c r="WXJ74"/>
      <c r="WXK74"/>
      <c r="WXL74"/>
      <c r="WXM74"/>
      <c r="WXN74"/>
      <c r="WXO74"/>
      <c r="WXP74"/>
      <c r="WXQ74"/>
      <c r="WXR74"/>
      <c r="WXS74"/>
      <c r="WXT74"/>
      <c r="WXU74"/>
      <c r="WXV74"/>
      <c r="WXW74"/>
      <c r="WXX74"/>
      <c r="WXY74"/>
      <c r="WXZ74"/>
      <c r="WYA74"/>
      <c r="WYB74"/>
      <c r="WYC74"/>
      <c r="WYD74"/>
      <c r="WYE74"/>
      <c r="WYF74"/>
      <c r="WYG74"/>
      <c r="WYH74"/>
      <c r="WYI74"/>
      <c r="WYJ74"/>
      <c r="WYK74"/>
      <c r="WYL74"/>
      <c r="WYM74"/>
      <c r="WYN74"/>
      <c r="WYO74"/>
      <c r="WYP74"/>
      <c r="WYQ74"/>
      <c r="WYR74"/>
      <c r="WYS74"/>
      <c r="WYT74"/>
      <c r="WYU74"/>
      <c r="WYV74"/>
      <c r="WYW74"/>
      <c r="WYX74"/>
      <c r="WYY74"/>
      <c r="WYZ74"/>
      <c r="WZA74"/>
      <c r="WZB74"/>
      <c r="WZC74"/>
      <c r="WZD74"/>
      <c r="WZE74"/>
      <c r="WZF74"/>
      <c r="WZG74"/>
      <c r="WZH74"/>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c r="XBQ74"/>
      <c r="XBR74"/>
      <c r="XBS74"/>
      <c r="XBT74"/>
      <c r="XBU74"/>
      <c r="XBV74"/>
      <c r="XBW74"/>
      <c r="XBX74"/>
      <c r="XBY74"/>
      <c r="XBZ74"/>
      <c r="XCA74"/>
      <c r="XCB74"/>
      <c r="XCC74"/>
      <c r="XCD74"/>
      <c r="XCE74"/>
      <c r="XCF74"/>
      <c r="XCG74"/>
      <c r="XCH74"/>
      <c r="XCI74"/>
      <c r="XCJ74"/>
      <c r="XCK74"/>
      <c r="XCL74"/>
      <c r="XCM74"/>
      <c r="XCN74"/>
      <c r="XCO74"/>
      <c r="XCP74"/>
      <c r="XCQ74"/>
      <c r="XCR74"/>
      <c r="XCS74"/>
      <c r="XCT74"/>
      <c r="XCU74"/>
      <c r="XCV74"/>
      <c r="XCW74"/>
      <c r="XCX74"/>
      <c r="XCY74"/>
      <c r="XCZ74"/>
      <c r="XDA74"/>
      <c r="XDB74"/>
      <c r="XDC74"/>
      <c r="XDD74"/>
      <c r="XDE74"/>
      <c r="XDF74"/>
      <c r="XDG74"/>
      <c r="XDH74"/>
      <c r="XDI74"/>
      <c r="XDJ74"/>
      <c r="XDK74"/>
      <c r="XDL74"/>
      <c r="XDM74"/>
      <c r="XDN74"/>
      <c r="XDO74"/>
      <c r="XDP74"/>
      <c r="XDQ74"/>
      <c r="XDR74"/>
      <c r="XDS74"/>
      <c r="XDT74"/>
      <c r="XDU74"/>
      <c r="XDV74"/>
      <c r="XDW74"/>
      <c r="XDX74"/>
      <c r="XDY74"/>
      <c r="XDZ74"/>
      <c r="XEA74"/>
      <c r="XEB74"/>
      <c r="XEC74"/>
      <c r="XED74"/>
      <c r="XEE74"/>
      <c r="XEF74"/>
      <c r="XEG74"/>
      <c r="XEH74"/>
      <c r="XEI74"/>
      <c r="XEJ74"/>
      <c r="XEK74"/>
      <c r="XEL74"/>
      <c r="XEM74"/>
      <c r="XEN74"/>
      <c r="XEO74"/>
      <c r="XEP74"/>
      <c r="XEQ74"/>
      <c r="XER74"/>
      <c r="XES74"/>
      <c r="XET74"/>
      <c r="XEU74"/>
      <c r="XEV74"/>
      <c r="XEW74"/>
      <c r="XEX74"/>
      <c r="XEY74"/>
      <c r="XEZ74"/>
    </row>
    <row r="75" spans="1:16380" s="89" customFormat="1" ht="61.5" customHeight="1" x14ac:dyDescent="0.25">
      <c r="A75" s="69" t="s">
        <v>253</v>
      </c>
      <c r="B75" s="67" t="s">
        <v>249</v>
      </c>
      <c r="C75" s="67" t="s">
        <v>15</v>
      </c>
      <c r="D75" s="67" t="s">
        <v>250</v>
      </c>
      <c r="E75" s="67" t="s">
        <v>11</v>
      </c>
      <c r="F75" s="68" t="s">
        <v>251</v>
      </c>
      <c r="G75" s="50"/>
      <c r="H75" s="59">
        <v>1750</v>
      </c>
      <c r="I75" s="59">
        <f>1750+1750</f>
        <v>3500</v>
      </c>
      <c r="J75" s="59">
        <v>1750</v>
      </c>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c r="EY75" s="88"/>
      <c r="EZ75" s="88"/>
      <c r="FA75" s="88"/>
      <c r="FB75" s="88"/>
      <c r="FC75" s="88"/>
      <c r="FD75" s="88"/>
      <c r="FE75" s="88"/>
      <c r="FF75" s="88"/>
      <c r="FG75" s="88"/>
      <c r="FH75" s="88"/>
      <c r="FI75" s="88"/>
      <c r="FJ75" s="88"/>
      <c r="FK75" s="88"/>
      <c r="FL75" s="88"/>
      <c r="FM75" s="88"/>
      <c r="FN75" s="88"/>
      <c r="FO75" s="88"/>
      <c r="FP75" s="88"/>
      <c r="FQ75" s="88"/>
      <c r="FR75" s="88"/>
      <c r="FS75" s="88"/>
      <c r="FT75" s="88"/>
      <c r="FU75" s="88"/>
      <c r="FV75" s="88"/>
      <c r="FW75" s="88"/>
      <c r="FX75" s="88"/>
      <c r="FY75" s="88"/>
      <c r="FZ75" s="88"/>
      <c r="GA75" s="88"/>
      <c r="GB75" s="88"/>
      <c r="GC75" s="88"/>
      <c r="GD75" s="88"/>
      <c r="GE75" s="88"/>
      <c r="GF75" s="88"/>
      <c r="GG75" s="88"/>
      <c r="GH75" s="88"/>
      <c r="GI75" s="88"/>
      <c r="GJ75" s="88"/>
      <c r="GK75" s="88"/>
      <c r="GL75" s="88"/>
      <c r="GM75" s="88"/>
      <c r="GN75" s="88"/>
      <c r="GO75" s="88"/>
      <c r="GP75" s="88"/>
      <c r="GQ75" s="88"/>
      <c r="GR75" s="88"/>
      <c r="GS75" s="88"/>
      <c r="GT75" s="88"/>
      <c r="GU75" s="88"/>
      <c r="GV75" s="88"/>
      <c r="GW75" s="88"/>
      <c r="GX75" s="88"/>
      <c r="GY75" s="88"/>
      <c r="GZ75" s="88"/>
      <c r="HA75" s="88"/>
      <c r="HB75" s="88"/>
      <c r="HC75" s="88"/>
      <c r="HD75" s="88"/>
      <c r="HE75" s="88"/>
      <c r="HF75" s="88"/>
      <c r="HG75" s="88"/>
      <c r="HH75" s="88"/>
      <c r="HI75" s="88"/>
      <c r="HJ75" s="88"/>
      <c r="HK75" s="88"/>
      <c r="HL75" s="88"/>
      <c r="HM75" s="88"/>
      <c r="HN75" s="88"/>
      <c r="HO75" s="88"/>
      <c r="HP75" s="88"/>
      <c r="HQ75" s="88"/>
      <c r="HR75" s="88"/>
      <c r="HS75" s="88"/>
      <c r="HT75" s="88"/>
      <c r="HU75" s="88"/>
      <c r="HV75" s="88"/>
      <c r="HW75" s="88"/>
      <c r="HX75" s="88"/>
      <c r="HY75" s="88"/>
      <c r="HZ75" s="88"/>
      <c r="IA75" s="88"/>
      <c r="IB75" s="88"/>
      <c r="IC75" s="88"/>
      <c r="ID75" s="88"/>
      <c r="IE75" s="88"/>
      <c r="IF75" s="88"/>
      <c r="IG75" s="88"/>
      <c r="IH75" s="88"/>
      <c r="II75" s="88"/>
      <c r="IJ75" s="88"/>
      <c r="IK75" s="88"/>
      <c r="IL75" s="88"/>
      <c r="IM75" s="88"/>
      <c r="IN75" s="88"/>
      <c r="IO75" s="88"/>
      <c r="IP75" s="88"/>
      <c r="IQ75" s="88"/>
      <c r="IR75" s="88"/>
      <c r="IS75" s="88"/>
      <c r="IT75" s="88"/>
      <c r="IU75" s="88"/>
      <c r="IV75" s="88"/>
      <c r="IW75" s="88"/>
      <c r="IX75" s="88"/>
      <c r="IY75" s="88"/>
      <c r="IZ75" s="88"/>
      <c r="JA75" s="88"/>
      <c r="JB75" s="88"/>
      <c r="JC75" s="88"/>
      <c r="JD75" s="88"/>
      <c r="JE75" s="88"/>
      <c r="JF75" s="88"/>
      <c r="JG75" s="88"/>
      <c r="JH75" s="88"/>
      <c r="JI75" s="88"/>
      <c r="JJ75" s="88"/>
      <c r="JK75" s="88"/>
      <c r="JL75" s="88"/>
      <c r="JM75" s="88"/>
      <c r="JN75" s="88"/>
      <c r="JO75" s="88"/>
      <c r="JP75" s="88"/>
      <c r="JQ75" s="88"/>
      <c r="JR75" s="88"/>
      <c r="JS75" s="88"/>
      <c r="JT75" s="88"/>
      <c r="JU75" s="88"/>
      <c r="JV75" s="88"/>
      <c r="JW75" s="88"/>
      <c r="JX75" s="88"/>
      <c r="JY75" s="88"/>
      <c r="JZ75" s="88"/>
      <c r="KA75" s="88"/>
      <c r="KB75" s="88"/>
      <c r="KC75" s="88"/>
      <c r="KD75" s="88"/>
      <c r="KE75" s="88"/>
      <c r="KF75" s="88"/>
      <c r="KG75" s="88"/>
      <c r="KH75" s="88"/>
      <c r="KI75" s="88"/>
      <c r="KJ75" s="88"/>
      <c r="KK75" s="88"/>
      <c r="KL75" s="88"/>
      <c r="KM75" s="88"/>
      <c r="KN75" s="88"/>
      <c r="KO75" s="88"/>
      <c r="KP75" s="88"/>
      <c r="KQ75" s="88"/>
      <c r="KR75" s="88"/>
      <c r="KS75" s="88"/>
      <c r="KT75" s="88"/>
      <c r="KU75" s="88"/>
      <c r="KV75" s="88"/>
      <c r="KW75" s="88"/>
      <c r="KX75" s="88"/>
      <c r="KY75" s="88"/>
      <c r="KZ75" s="88"/>
      <c r="LA75" s="88"/>
      <c r="LB75" s="88"/>
      <c r="LC75" s="88"/>
      <c r="LD75" s="88"/>
      <c r="LE75" s="88"/>
      <c r="LF75" s="88"/>
      <c r="LG75" s="88"/>
      <c r="LH75" s="88"/>
      <c r="LI75" s="88"/>
      <c r="LJ75" s="88"/>
      <c r="LK75" s="88"/>
      <c r="LL75" s="88"/>
      <c r="LM75" s="88"/>
      <c r="LN75" s="88"/>
      <c r="LO75" s="88"/>
      <c r="LP75" s="88"/>
      <c r="LQ75" s="88"/>
      <c r="LR75" s="88"/>
      <c r="LS75" s="88"/>
      <c r="LT75" s="88"/>
      <c r="LU75" s="88"/>
      <c r="LV75" s="88"/>
      <c r="LW75" s="88"/>
      <c r="LX75" s="88"/>
      <c r="LY75" s="88"/>
      <c r="LZ75" s="88"/>
      <c r="MA75" s="88"/>
      <c r="MB75" s="88"/>
      <c r="MC75" s="88"/>
      <c r="MD75" s="88"/>
      <c r="ME75" s="88"/>
      <c r="MF75" s="88"/>
      <c r="MG75" s="88"/>
      <c r="MH75" s="88"/>
      <c r="MI75" s="88"/>
      <c r="MJ75" s="88"/>
      <c r="MK75" s="88"/>
      <c r="ML75" s="88"/>
      <c r="MM75" s="88"/>
      <c r="MN75" s="88"/>
      <c r="MO75" s="88"/>
      <c r="MP75" s="88"/>
      <c r="MQ75" s="88"/>
      <c r="MR75" s="88"/>
      <c r="MS75" s="88"/>
      <c r="MT75" s="88"/>
      <c r="MU75" s="88"/>
      <c r="MV75" s="88"/>
      <c r="MW75" s="88"/>
      <c r="MX75" s="88"/>
      <c r="MY75" s="88"/>
      <c r="MZ75" s="88"/>
      <c r="NA75" s="88"/>
      <c r="NB75" s="88"/>
      <c r="NC75" s="88"/>
      <c r="ND75" s="88"/>
      <c r="NE75" s="88"/>
      <c r="NF75" s="88"/>
      <c r="NG75" s="88"/>
      <c r="NH75" s="88"/>
      <c r="NI75" s="88"/>
      <c r="NJ75" s="88"/>
      <c r="NK75" s="88"/>
      <c r="NL75" s="88"/>
      <c r="NM75" s="88"/>
      <c r="NN75" s="88"/>
      <c r="NO75" s="88"/>
      <c r="NP75" s="88"/>
      <c r="NQ75" s="88"/>
      <c r="NR75" s="88"/>
      <c r="NS75" s="88"/>
      <c r="NT75" s="88"/>
      <c r="NU75" s="88"/>
      <c r="NV75" s="88"/>
      <c r="NW75" s="88"/>
      <c r="NX75" s="88"/>
      <c r="NY75" s="88"/>
      <c r="NZ75" s="88"/>
      <c r="OA75" s="88"/>
      <c r="OB75" s="88"/>
      <c r="OC75" s="88"/>
      <c r="OD75" s="88"/>
      <c r="OE75" s="88"/>
      <c r="OF75" s="88"/>
      <c r="OG75" s="88"/>
      <c r="OH75" s="88"/>
      <c r="OI75" s="88"/>
      <c r="OJ75" s="88"/>
      <c r="OK75" s="88"/>
      <c r="OL75" s="88"/>
      <c r="OM75" s="88"/>
      <c r="ON75" s="88"/>
      <c r="OO75" s="88"/>
      <c r="OP75" s="88"/>
      <c r="OQ75" s="88"/>
      <c r="OR75" s="88"/>
      <c r="OS75" s="88"/>
      <c r="OT75" s="88"/>
      <c r="OU75" s="88"/>
      <c r="OV75" s="88"/>
      <c r="OW75" s="88"/>
      <c r="OX75" s="88"/>
      <c r="OY75" s="88"/>
      <c r="OZ75" s="88"/>
      <c r="PA75" s="88"/>
      <c r="PB75" s="88"/>
      <c r="PC75" s="88"/>
      <c r="PD75" s="88"/>
      <c r="PE75" s="88"/>
      <c r="PF75" s="88"/>
      <c r="PG75" s="88"/>
      <c r="PH75" s="88"/>
      <c r="PI75" s="88"/>
      <c r="PJ75" s="88"/>
      <c r="PK75" s="88"/>
      <c r="PL75" s="88"/>
      <c r="PM75" s="88"/>
      <c r="PN75" s="88"/>
      <c r="PO75" s="88"/>
      <c r="PP75" s="88"/>
      <c r="PQ75" s="88"/>
      <c r="PR75" s="88"/>
      <c r="PS75" s="88"/>
      <c r="PT75" s="88"/>
      <c r="PU75" s="88"/>
      <c r="PV75" s="88"/>
      <c r="PW75" s="88"/>
      <c r="PX75" s="88"/>
      <c r="PY75" s="88"/>
      <c r="PZ75" s="88"/>
      <c r="QA75" s="88"/>
      <c r="QB75" s="88"/>
      <c r="QC75" s="88"/>
      <c r="QD75" s="88"/>
      <c r="QE75" s="88"/>
      <c r="QF75" s="88"/>
      <c r="QG75" s="88"/>
      <c r="QH75" s="88"/>
      <c r="QI75" s="88"/>
      <c r="QJ75" s="88"/>
      <c r="QK75" s="88"/>
      <c r="QL75" s="88"/>
      <c r="QM75" s="88"/>
      <c r="QN75" s="88"/>
      <c r="QO75" s="88"/>
      <c r="QP75" s="88"/>
      <c r="QQ75" s="88"/>
      <c r="QR75" s="88"/>
      <c r="QS75" s="88"/>
      <c r="QT75" s="88"/>
      <c r="QU75" s="88"/>
      <c r="QV75" s="88"/>
      <c r="QW75" s="88"/>
      <c r="QX75" s="88"/>
      <c r="QY75" s="88"/>
      <c r="QZ75" s="88"/>
      <c r="RA75" s="88"/>
      <c r="RB75" s="88"/>
      <c r="RC75" s="88"/>
      <c r="RD75" s="88"/>
      <c r="RE75" s="88"/>
      <c r="RF75" s="88"/>
      <c r="RG75" s="88"/>
      <c r="RH75" s="88"/>
      <c r="RI75" s="88"/>
      <c r="RJ75" s="88"/>
      <c r="RK75" s="88"/>
      <c r="RL75" s="88"/>
      <c r="RM75" s="88"/>
      <c r="RN75" s="88"/>
      <c r="RO75" s="88"/>
      <c r="RP75" s="88"/>
      <c r="RQ75" s="88"/>
      <c r="RR75" s="88"/>
      <c r="RS75" s="88"/>
      <c r="RT75" s="88"/>
      <c r="RU75" s="88"/>
      <c r="RV75" s="88"/>
      <c r="RW75" s="88"/>
      <c r="RX75" s="88"/>
      <c r="RY75" s="88"/>
      <c r="RZ75" s="88"/>
      <c r="SA75" s="88"/>
      <c r="SB75" s="88"/>
      <c r="SC75" s="88"/>
      <c r="SD75" s="88"/>
      <c r="SE75" s="88"/>
      <c r="SF75" s="88"/>
      <c r="SG75" s="88"/>
      <c r="SH75" s="88"/>
      <c r="SI75" s="88"/>
      <c r="SJ75" s="88"/>
      <c r="SK75" s="88"/>
      <c r="SL75" s="88"/>
      <c r="SM75" s="88"/>
      <c r="SN75" s="88"/>
      <c r="SO75" s="88"/>
      <c r="SP75" s="88"/>
      <c r="SQ75" s="88"/>
      <c r="SR75" s="88"/>
      <c r="SS75" s="88"/>
      <c r="ST75" s="88"/>
      <c r="SU75" s="88"/>
      <c r="SV75" s="88"/>
      <c r="SW75" s="88"/>
      <c r="SX75" s="88"/>
      <c r="SY75" s="88"/>
      <c r="SZ75" s="88"/>
      <c r="TA75" s="88"/>
      <c r="TB75" s="88"/>
      <c r="TC75" s="88"/>
      <c r="TD75" s="88"/>
      <c r="TE75" s="88"/>
      <c r="TF75" s="88"/>
      <c r="TG75" s="88"/>
      <c r="TH75" s="88"/>
      <c r="TI75" s="88"/>
      <c r="TJ75" s="88"/>
      <c r="TK75" s="88"/>
      <c r="TL75" s="88"/>
      <c r="TM75" s="88"/>
      <c r="TN75" s="88"/>
      <c r="TO75" s="88"/>
      <c r="TP75" s="88"/>
      <c r="TQ75" s="88"/>
      <c r="TR75" s="88"/>
      <c r="TS75" s="88"/>
      <c r="TT75" s="88"/>
      <c r="TU75" s="88"/>
      <c r="TV75" s="88"/>
      <c r="TW75" s="88"/>
      <c r="TX75" s="88"/>
      <c r="TY75" s="88"/>
      <c r="TZ75" s="88"/>
      <c r="UA75" s="88"/>
      <c r="UB75" s="88"/>
      <c r="UC75" s="88"/>
      <c r="UD75" s="88"/>
      <c r="UE75" s="88"/>
      <c r="UF75" s="88"/>
      <c r="UG75" s="88"/>
      <c r="UH75" s="88"/>
      <c r="UI75" s="88"/>
      <c r="UJ75" s="88"/>
      <c r="UK75" s="88"/>
      <c r="UL75" s="88"/>
      <c r="UM75" s="88"/>
      <c r="UN75" s="88"/>
      <c r="UO75" s="88"/>
      <c r="UP75" s="88"/>
      <c r="UQ75" s="88"/>
      <c r="UR75" s="88"/>
      <c r="US75" s="88"/>
      <c r="UT75" s="88"/>
      <c r="UU75" s="88"/>
      <c r="UV75" s="88"/>
      <c r="UW75" s="88"/>
      <c r="UX75" s="88"/>
      <c r="UY75" s="88"/>
      <c r="UZ75" s="88"/>
      <c r="VA75" s="88"/>
      <c r="VB75" s="88"/>
      <c r="VC75" s="88"/>
      <c r="VD75" s="88"/>
      <c r="VE75" s="88"/>
      <c r="VF75" s="88"/>
      <c r="VG75" s="88"/>
      <c r="VH75" s="88"/>
      <c r="VI75" s="88"/>
      <c r="VJ75" s="88"/>
      <c r="VK75" s="88"/>
      <c r="VL75" s="88"/>
      <c r="VM75" s="88"/>
      <c r="VN75" s="88"/>
      <c r="VO75" s="88"/>
      <c r="VP75" s="88"/>
      <c r="VQ75" s="88"/>
      <c r="VR75" s="88"/>
      <c r="VS75" s="88"/>
      <c r="VT75" s="88"/>
      <c r="VU75" s="88"/>
      <c r="VV75" s="88"/>
      <c r="VW75" s="88"/>
      <c r="VX75" s="88"/>
      <c r="VY75" s="88"/>
      <c r="VZ75" s="88"/>
      <c r="WA75" s="88"/>
      <c r="WB75" s="88"/>
      <c r="WC75" s="88"/>
      <c r="WD75" s="88"/>
      <c r="WE75" s="88"/>
      <c r="WF75" s="88"/>
      <c r="WG75" s="88"/>
      <c r="WH75" s="88"/>
      <c r="WI75" s="88"/>
      <c r="WJ75" s="88"/>
      <c r="WK75" s="88"/>
      <c r="WL75" s="88"/>
      <c r="WM75" s="88"/>
      <c r="WN75" s="88"/>
      <c r="WO75" s="88"/>
      <c r="WP75" s="88"/>
      <c r="WQ75" s="88"/>
      <c r="WR75" s="88"/>
      <c r="WS75" s="88"/>
      <c r="WT75" s="88"/>
      <c r="WU75" s="88"/>
      <c r="WV75" s="88"/>
      <c r="WW75" s="88"/>
      <c r="WX75" s="88"/>
      <c r="WY75" s="88"/>
      <c r="WZ75" s="88"/>
      <c r="XA75" s="88"/>
      <c r="XB75" s="88"/>
      <c r="XC75" s="88"/>
      <c r="XD75" s="88"/>
      <c r="XE75" s="88"/>
      <c r="XF75" s="88"/>
      <c r="XG75" s="88"/>
      <c r="XH75" s="88"/>
      <c r="XI75" s="88"/>
      <c r="XJ75" s="88"/>
      <c r="XK75" s="88"/>
      <c r="XL75" s="88"/>
      <c r="XM75" s="88"/>
      <c r="XN75" s="88"/>
      <c r="XO75" s="88"/>
      <c r="XP75" s="88"/>
      <c r="XQ75" s="88"/>
      <c r="XR75" s="88"/>
      <c r="XS75" s="88"/>
      <c r="XT75" s="88"/>
      <c r="XU75" s="88"/>
      <c r="XV75" s="88"/>
      <c r="XW75" s="88"/>
      <c r="XX75" s="88"/>
      <c r="XY75" s="88"/>
      <c r="XZ75" s="88"/>
      <c r="YA75" s="88"/>
      <c r="YB75" s="88"/>
      <c r="YC75" s="88"/>
      <c r="YD75" s="88"/>
      <c r="YE75" s="88"/>
      <c r="YF75" s="88"/>
      <c r="YG75" s="88"/>
      <c r="YH75" s="88"/>
      <c r="YI75" s="88"/>
      <c r="YJ75" s="88"/>
      <c r="YK75" s="88"/>
      <c r="YL75" s="88"/>
      <c r="YM75" s="88"/>
      <c r="YN75" s="88"/>
      <c r="YO75" s="88"/>
      <c r="YP75" s="88"/>
      <c r="YQ75" s="88"/>
      <c r="YR75" s="88"/>
      <c r="YS75" s="88"/>
      <c r="YT75" s="88"/>
      <c r="YU75" s="88"/>
      <c r="YV75" s="88"/>
      <c r="YW75" s="88"/>
      <c r="YX75" s="88"/>
      <c r="YY75" s="88"/>
      <c r="YZ75" s="88"/>
      <c r="ZA75" s="88"/>
      <c r="ZB75" s="88"/>
      <c r="ZC75" s="88"/>
      <c r="ZD75" s="88"/>
      <c r="ZE75" s="88"/>
      <c r="ZF75" s="88"/>
      <c r="ZG75" s="88"/>
      <c r="ZH75" s="88"/>
      <c r="ZI75" s="88"/>
      <c r="ZJ75" s="88"/>
      <c r="ZK75" s="88"/>
      <c r="ZL75" s="88"/>
      <c r="ZM75" s="88"/>
      <c r="ZN75" s="88"/>
      <c r="ZO75" s="88"/>
      <c r="ZP75" s="88"/>
      <c r="ZQ75" s="88"/>
      <c r="ZR75" s="88"/>
      <c r="ZS75" s="88"/>
      <c r="ZT75" s="88"/>
      <c r="ZU75" s="88"/>
      <c r="ZV75" s="88"/>
      <c r="ZW75" s="88"/>
      <c r="ZX75" s="88"/>
      <c r="ZY75" s="88"/>
      <c r="ZZ75" s="88"/>
      <c r="AAA75" s="88"/>
      <c r="AAB75" s="88"/>
      <c r="AAC75" s="88"/>
      <c r="AAD75" s="88"/>
      <c r="AAE75" s="88"/>
      <c r="AAF75" s="88"/>
      <c r="AAG75" s="88"/>
      <c r="AAH75" s="88"/>
      <c r="AAI75" s="88"/>
      <c r="AAJ75" s="88"/>
      <c r="AAK75" s="88"/>
      <c r="AAL75" s="88"/>
      <c r="AAM75" s="88"/>
      <c r="AAN75" s="88"/>
      <c r="AAO75" s="88"/>
      <c r="AAP75" s="88"/>
      <c r="AAQ75" s="88"/>
      <c r="AAR75" s="88"/>
      <c r="AAS75" s="88"/>
      <c r="AAT75" s="88"/>
      <c r="AAU75" s="88"/>
      <c r="AAV75" s="88"/>
      <c r="AAW75" s="88"/>
      <c r="AAX75" s="88"/>
      <c r="AAY75" s="88"/>
      <c r="AAZ75" s="88"/>
      <c r="ABA75" s="88"/>
      <c r="ABB75" s="88"/>
      <c r="ABC75" s="88"/>
      <c r="ABD75" s="88"/>
      <c r="ABE75" s="88"/>
      <c r="ABF75" s="88"/>
      <c r="ABG75" s="88"/>
      <c r="ABH75" s="88"/>
      <c r="ABI75" s="88"/>
      <c r="ABJ75" s="88"/>
      <c r="ABK75" s="88"/>
      <c r="ABL75" s="88"/>
      <c r="ABM75" s="88"/>
      <c r="ABN75" s="88"/>
      <c r="ABO75" s="88"/>
      <c r="ABP75" s="88"/>
      <c r="ABQ75" s="88"/>
      <c r="ABR75" s="88"/>
      <c r="ABS75" s="88"/>
      <c r="ABT75" s="88"/>
      <c r="ABU75" s="88"/>
      <c r="ABV75" s="88"/>
      <c r="ABW75" s="88"/>
      <c r="ABX75" s="88"/>
      <c r="ABY75" s="88"/>
      <c r="ABZ75" s="88"/>
      <c r="ACA75" s="88"/>
      <c r="ACB75" s="88"/>
      <c r="ACC75" s="88"/>
      <c r="ACD75" s="88"/>
      <c r="ACE75" s="88"/>
      <c r="ACF75" s="88"/>
      <c r="ACG75" s="88"/>
      <c r="ACH75" s="88"/>
      <c r="ACI75" s="88"/>
      <c r="ACJ75" s="88"/>
      <c r="ACK75" s="88"/>
      <c r="ACL75" s="88"/>
      <c r="ACM75" s="88"/>
      <c r="ACN75" s="88"/>
      <c r="ACO75" s="88"/>
      <c r="ACP75" s="88"/>
      <c r="ACQ75" s="88"/>
      <c r="ACR75" s="88"/>
      <c r="ACS75" s="88"/>
      <c r="ACT75" s="88"/>
      <c r="ACU75" s="88"/>
      <c r="ACV75" s="88"/>
      <c r="ACW75" s="88"/>
      <c r="ACX75" s="88"/>
      <c r="ACY75" s="88"/>
      <c r="ACZ75" s="88"/>
      <c r="ADA75" s="88"/>
      <c r="ADB75" s="88"/>
      <c r="ADC75" s="88"/>
      <c r="ADD75" s="88"/>
      <c r="ADE75" s="88"/>
      <c r="ADF75" s="88"/>
      <c r="ADG75" s="88"/>
      <c r="ADH75" s="88"/>
      <c r="ADI75" s="88"/>
      <c r="ADJ75" s="88"/>
      <c r="ADK75" s="88"/>
      <c r="ADL75" s="88"/>
      <c r="ADM75" s="88"/>
      <c r="ADN75" s="88"/>
      <c r="ADO75" s="88"/>
      <c r="ADP75" s="88"/>
      <c r="ADQ75" s="88"/>
      <c r="ADR75" s="88"/>
      <c r="ADS75" s="88"/>
      <c r="ADT75" s="88"/>
      <c r="ADU75" s="88"/>
      <c r="ADV75" s="88"/>
      <c r="ADW75" s="88"/>
      <c r="ADX75" s="88"/>
      <c r="ADY75" s="88"/>
      <c r="ADZ75" s="88"/>
      <c r="AEA75" s="88"/>
      <c r="AEB75" s="88"/>
      <c r="AEC75" s="88"/>
      <c r="AED75" s="88"/>
      <c r="AEE75" s="88"/>
      <c r="AEF75" s="88"/>
      <c r="AEG75" s="88"/>
      <c r="AEH75" s="88"/>
      <c r="AEI75" s="88"/>
      <c r="AEJ75" s="88"/>
      <c r="AEK75" s="88"/>
      <c r="AEL75" s="88"/>
      <c r="AEM75" s="88"/>
      <c r="AEN75" s="88"/>
      <c r="AEO75" s="88"/>
      <c r="AEP75" s="88"/>
      <c r="AEQ75" s="88"/>
      <c r="AER75" s="88"/>
      <c r="AES75" s="88"/>
      <c r="AET75" s="88"/>
      <c r="AEU75" s="88"/>
      <c r="AEV75" s="88"/>
      <c r="AEW75" s="88"/>
      <c r="AEX75" s="88"/>
      <c r="AEY75" s="88"/>
      <c r="AEZ75" s="88"/>
      <c r="AFA75" s="88"/>
      <c r="AFB75" s="88"/>
      <c r="AFC75" s="88"/>
      <c r="AFD75" s="88"/>
      <c r="AFE75" s="88"/>
      <c r="AFF75" s="88"/>
      <c r="AFG75" s="88"/>
      <c r="AFH75" s="88"/>
      <c r="AFI75" s="88"/>
      <c r="AFJ75" s="88"/>
      <c r="AFK75" s="88"/>
      <c r="AFL75" s="88"/>
      <c r="AFM75" s="88"/>
      <c r="AFN75" s="88"/>
      <c r="AFO75" s="88"/>
      <c r="AFP75" s="88"/>
      <c r="AFQ75" s="88"/>
      <c r="AFR75" s="88"/>
      <c r="AFS75" s="88"/>
      <c r="AFT75" s="88"/>
      <c r="AFU75" s="88"/>
      <c r="AFV75" s="88"/>
      <c r="AFW75" s="88"/>
      <c r="AFX75" s="88"/>
      <c r="AFY75" s="88"/>
      <c r="AFZ75" s="88"/>
      <c r="AGA75" s="88"/>
      <c r="AGB75" s="88"/>
      <c r="AGC75" s="88"/>
      <c r="AGD75" s="88"/>
      <c r="AGE75" s="88"/>
      <c r="AGF75" s="88"/>
      <c r="AGG75" s="88"/>
      <c r="AGH75" s="88"/>
      <c r="AGI75" s="88"/>
      <c r="AGJ75" s="88"/>
      <c r="AGK75" s="88"/>
      <c r="AGL75" s="88"/>
      <c r="AGM75" s="88"/>
      <c r="AGN75" s="88"/>
      <c r="AGO75" s="88"/>
      <c r="AGP75" s="88"/>
      <c r="AGQ75" s="88"/>
      <c r="AGR75" s="88"/>
      <c r="AGS75" s="88"/>
      <c r="AGT75" s="88"/>
      <c r="AGU75" s="88"/>
      <c r="AGV75" s="88"/>
      <c r="AGW75" s="88"/>
      <c r="AGX75" s="88"/>
      <c r="AGY75" s="88"/>
      <c r="AGZ75" s="88"/>
      <c r="AHA75" s="88"/>
      <c r="AHB75" s="88"/>
      <c r="AHC75" s="88"/>
      <c r="AHD75" s="88"/>
      <c r="AHE75" s="88"/>
      <c r="AHF75" s="88"/>
      <c r="AHG75" s="88"/>
      <c r="AHH75" s="88"/>
      <c r="AHI75" s="88"/>
      <c r="AHJ75" s="88"/>
      <c r="AHK75" s="88"/>
      <c r="AHL75" s="88"/>
      <c r="AHM75" s="88"/>
      <c r="AHN75" s="88"/>
      <c r="AHO75" s="88"/>
      <c r="AHP75" s="88"/>
      <c r="AHQ75" s="88"/>
      <c r="AHR75" s="88"/>
      <c r="AHS75" s="88"/>
      <c r="AHT75" s="88"/>
      <c r="AHU75" s="88"/>
      <c r="AHV75" s="88"/>
      <c r="AHW75" s="88"/>
      <c r="AHX75" s="88"/>
      <c r="AHY75" s="88"/>
      <c r="AHZ75" s="88"/>
      <c r="AIA75" s="88"/>
      <c r="AIB75" s="88"/>
      <c r="AIC75" s="88"/>
      <c r="AID75" s="88"/>
      <c r="AIE75" s="88"/>
      <c r="AIF75" s="88"/>
      <c r="AIG75" s="88"/>
      <c r="AIH75" s="88"/>
      <c r="AII75" s="88"/>
      <c r="AIJ75" s="88"/>
      <c r="AIK75" s="88"/>
      <c r="AIL75" s="88"/>
      <c r="AIM75" s="88"/>
      <c r="AIN75" s="88"/>
      <c r="AIO75" s="88"/>
      <c r="AIP75" s="88"/>
      <c r="AIQ75" s="88"/>
      <c r="AIR75" s="88"/>
      <c r="AIS75" s="88"/>
      <c r="AIT75" s="88"/>
      <c r="AIU75" s="88"/>
      <c r="AIV75" s="88"/>
      <c r="AIW75" s="88"/>
      <c r="AIX75" s="88"/>
      <c r="AIY75" s="88"/>
      <c r="AIZ75" s="88"/>
      <c r="AJA75" s="88"/>
      <c r="AJB75" s="88"/>
      <c r="AJC75" s="88"/>
      <c r="AJD75" s="88"/>
      <c r="AJE75" s="88"/>
      <c r="AJF75" s="88"/>
      <c r="AJG75" s="88"/>
      <c r="AJH75" s="88"/>
      <c r="AJI75" s="88"/>
      <c r="AJJ75" s="88"/>
      <c r="AJK75" s="88"/>
      <c r="AJL75" s="88"/>
      <c r="AJM75" s="88"/>
      <c r="AJN75" s="88"/>
      <c r="AJO75" s="88"/>
      <c r="AJP75" s="88"/>
      <c r="AJQ75" s="88"/>
      <c r="AJR75" s="88"/>
      <c r="AJS75" s="88"/>
      <c r="AJT75" s="88"/>
      <c r="AJU75" s="88"/>
      <c r="AJV75" s="88"/>
      <c r="AJW75" s="88"/>
      <c r="AJX75" s="88"/>
      <c r="AJY75" s="88"/>
      <c r="AJZ75" s="88"/>
      <c r="AKA75" s="88"/>
      <c r="AKB75" s="88"/>
      <c r="AKC75" s="88"/>
      <c r="AKD75" s="88"/>
      <c r="AKE75" s="88"/>
      <c r="AKF75" s="88"/>
      <c r="AKG75" s="88"/>
      <c r="AKH75" s="88"/>
      <c r="AKI75" s="88"/>
      <c r="AKJ75" s="88"/>
      <c r="AKK75" s="88"/>
      <c r="AKL75" s="88"/>
      <c r="AKM75" s="88"/>
      <c r="AKN75" s="88"/>
      <c r="AKO75" s="88"/>
      <c r="AKP75" s="88"/>
      <c r="AKQ75" s="88"/>
      <c r="AKR75" s="88"/>
      <c r="AKS75" s="88"/>
      <c r="AKT75" s="88"/>
      <c r="AKU75" s="88"/>
      <c r="AKV75" s="88"/>
      <c r="AKW75" s="88"/>
      <c r="AKX75" s="88"/>
      <c r="AKY75" s="88"/>
      <c r="AKZ75" s="88"/>
      <c r="ALA75" s="88"/>
      <c r="ALB75" s="88"/>
      <c r="ALC75" s="88"/>
      <c r="ALD75" s="88"/>
      <c r="ALE75" s="88"/>
      <c r="ALF75" s="88"/>
      <c r="ALG75" s="88"/>
      <c r="ALH75" s="88"/>
      <c r="ALI75" s="88"/>
      <c r="ALJ75" s="88"/>
      <c r="ALK75" s="88"/>
      <c r="ALL75" s="88"/>
      <c r="ALM75" s="88"/>
      <c r="ALN75" s="88"/>
      <c r="ALO75" s="88"/>
      <c r="ALP75" s="88"/>
      <c r="ALQ75" s="88"/>
      <c r="ALR75" s="88"/>
      <c r="ALS75" s="88"/>
      <c r="ALT75" s="88"/>
      <c r="ALU75" s="88"/>
      <c r="ALV75" s="88"/>
      <c r="ALW75" s="88"/>
      <c r="ALX75" s="88"/>
      <c r="ALY75" s="88"/>
    </row>
    <row r="76" spans="1:16380" ht="71.25" customHeight="1" x14ac:dyDescent="0.25">
      <c r="A76" s="69" t="s">
        <v>254</v>
      </c>
      <c r="B76" s="69" t="s">
        <v>249</v>
      </c>
      <c r="C76" s="69" t="s">
        <v>10</v>
      </c>
      <c r="D76" s="69" t="s">
        <v>250</v>
      </c>
      <c r="E76" s="67" t="s">
        <v>11</v>
      </c>
      <c r="F76" s="71" t="s">
        <v>251</v>
      </c>
      <c r="G76" s="50"/>
      <c r="H76" s="59">
        <f>1936.99+283.63+283.63</f>
        <v>2504.25</v>
      </c>
      <c r="I76" s="59">
        <f>1750+283.63+1750+281.18+274.38</f>
        <v>4339.1899999999996</v>
      </c>
      <c r="J76" s="59">
        <f>1750+437.6</f>
        <v>2187.6</v>
      </c>
    </row>
    <row r="77" spans="1:16380" ht="71.25" customHeight="1" x14ac:dyDescent="0.25">
      <c r="A77" s="69" t="s">
        <v>244</v>
      </c>
      <c r="B77" s="67" t="s">
        <v>255</v>
      </c>
      <c r="C77" s="69" t="s">
        <v>256</v>
      </c>
      <c r="D77" s="67" t="s">
        <v>21</v>
      </c>
      <c r="E77" s="64" t="s">
        <v>19</v>
      </c>
      <c r="F77" s="71" t="s">
        <v>257</v>
      </c>
      <c r="G77" s="50"/>
      <c r="H77" s="59">
        <f>450+636.2</f>
        <v>1086.2</v>
      </c>
      <c r="I77" s="59">
        <v>0</v>
      </c>
      <c r="J77" s="59"/>
    </row>
    <row r="78" spans="1:16380" ht="139.5" customHeight="1" x14ac:dyDescent="0.25">
      <c r="A78" s="69" t="s">
        <v>258</v>
      </c>
      <c r="B78" s="79" t="s">
        <v>334</v>
      </c>
      <c r="C78" s="82" t="s">
        <v>335</v>
      </c>
      <c r="D78" s="79" t="s">
        <v>21</v>
      </c>
      <c r="E78" s="83" t="s">
        <v>19</v>
      </c>
      <c r="F78" s="70" t="s">
        <v>336</v>
      </c>
      <c r="G78" s="50"/>
      <c r="H78" s="59">
        <v>8000</v>
      </c>
      <c r="I78" s="59">
        <v>0</v>
      </c>
      <c r="J78" s="59"/>
    </row>
    <row r="79" spans="1:16380" s="89" customFormat="1" ht="71.25" customHeight="1" x14ac:dyDescent="0.25">
      <c r="A79" s="69" t="s">
        <v>259</v>
      </c>
      <c r="B79" s="79" t="s">
        <v>260</v>
      </c>
      <c r="C79" s="82" t="s">
        <v>261</v>
      </c>
      <c r="D79" s="79" t="s">
        <v>262</v>
      </c>
      <c r="E79" s="83" t="s">
        <v>19</v>
      </c>
      <c r="F79" s="70" t="s">
        <v>263</v>
      </c>
      <c r="G79" s="50"/>
      <c r="H79" s="59">
        <v>4875</v>
      </c>
      <c r="I79" s="59">
        <f>875+875+875</f>
        <v>2625</v>
      </c>
      <c r="J79" s="59">
        <f>875+875</f>
        <v>1750</v>
      </c>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c r="IH79" s="88"/>
      <c r="II79" s="88"/>
      <c r="IJ79" s="88"/>
      <c r="IK79" s="88"/>
      <c r="IL79" s="88"/>
      <c r="IM79" s="88"/>
      <c r="IN79" s="88"/>
      <c r="IO79" s="88"/>
      <c r="IP79" s="88"/>
      <c r="IQ79" s="88"/>
      <c r="IR79" s="88"/>
      <c r="IS79" s="88"/>
      <c r="IT79" s="88"/>
      <c r="IU79" s="88"/>
      <c r="IV79" s="88"/>
      <c r="IW79" s="88"/>
      <c r="IX79" s="88"/>
      <c r="IY79" s="88"/>
      <c r="IZ79" s="88"/>
      <c r="JA79" s="88"/>
      <c r="JB79" s="88"/>
      <c r="JC79" s="88"/>
      <c r="JD79" s="88"/>
      <c r="JE79" s="88"/>
      <c r="JF79" s="88"/>
      <c r="JG79" s="88"/>
      <c r="JH79" s="88"/>
      <c r="JI79" s="88"/>
      <c r="JJ79" s="88"/>
      <c r="JK79" s="88"/>
      <c r="JL79" s="88"/>
      <c r="JM79" s="88"/>
      <c r="JN79" s="88"/>
      <c r="JO79" s="88"/>
      <c r="JP79" s="88"/>
      <c r="JQ79" s="88"/>
      <c r="JR79" s="88"/>
      <c r="JS79" s="88"/>
      <c r="JT79" s="88"/>
      <c r="JU79" s="88"/>
      <c r="JV79" s="88"/>
      <c r="JW79" s="88"/>
      <c r="JX79" s="88"/>
      <c r="JY79" s="88"/>
      <c r="JZ79" s="88"/>
      <c r="KA79" s="88"/>
      <c r="KB79" s="88"/>
      <c r="KC79" s="88"/>
      <c r="KD79" s="88"/>
      <c r="KE79" s="88"/>
      <c r="KF79" s="88"/>
      <c r="KG79" s="88"/>
      <c r="KH79" s="88"/>
      <c r="KI79" s="88"/>
      <c r="KJ79" s="88"/>
      <c r="KK79" s="88"/>
      <c r="KL79" s="88"/>
      <c r="KM79" s="88"/>
      <c r="KN79" s="88"/>
      <c r="KO79" s="88"/>
      <c r="KP79" s="88"/>
      <c r="KQ79" s="88"/>
      <c r="KR79" s="88"/>
      <c r="KS79" s="88"/>
      <c r="KT79" s="88"/>
      <c r="KU79" s="88"/>
      <c r="KV79" s="88"/>
      <c r="KW79" s="88"/>
      <c r="KX79" s="88"/>
      <c r="KY79" s="88"/>
      <c r="KZ79" s="88"/>
      <c r="LA79" s="88"/>
      <c r="LB79" s="88"/>
      <c r="LC79" s="88"/>
      <c r="LD79" s="88"/>
      <c r="LE79" s="88"/>
      <c r="LF79" s="88"/>
      <c r="LG79" s="88"/>
      <c r="LH79" s="88"/>
      <c r="LI79" s="88"/>
      <c r="LJ79" s="88"/>
      <c r="LK79" s="88"/>
      <c r="LL79" s="88"/>
      <c r="LM79" s="88"/>
      <c r="LN79" s="88"/>
      <c r="LO79" s="88"/>
      <c r="LP79" s="88"/>
      <c r="LQ79" s="88"/>
      <c r="LR79" s="88"/>
      <c r="LS79" s="88"/>
      <c r="LT79" s="88"/>
      <c r="LU79" s="88"/>
      <c r="LV79" s="88"/>
      <c r="LW79" s="88"/>
      <c r="LX79" s="88"/>
      <c r="LY79" s="88"/>
      <c r="LZ79" s="88"/>
      <c r="MA79" s="88"/>
      <c r="MB79" s="88"/>
      <c r="MC79" s="88"/>
      <c r="MD79" s="88"/>
      <c r="ME79" s="88"/>
      <c r="MF79" s="88"/>
      <c r="MG79" s="88"/>
      <c r="MH79" s="88"/>
      <c r="MI79" s="88"/>
      <c r="MJ79" s="88"/>
      <c r="MK79" s="88"/>
      <c r="ML79" s="88"/>
      <c r="MM79" s="88"/>
      <c r="MN79" s="88"/>
      <c r="MO79" s="88"/>
      <c r="MP79" s="88"/>
      <c r="MQ79" s="88"/>
      <c r="MR79" s="88"/>
      <c r="MS79" s="88"/>
      <c r="MT79" s="88"/>
      <c r="MU79" s="88"/>
      <c r="MV79" s="88"/>
      <c r="MW79" s="88"/>
      <c r="MX79" s="88"/>
      <c r="MY79" s="88"/>
      <c r="MZ79" s="88"/>
      <c r="NA79" s="88"/>
      <c r="NB79" s="88"/>
      <c r="NC79" s="88"/>
      <c r="ND79" s="88"/>
      <c r="NE79" s="88"/>
      <c r="NF79" s="88"/>
      <c r="NG79" s="88"/>
      <c r="NH79" s="88"/>
      <c r="NI79" s="88"/>
      <c r="NJ79" s="88"/>
      <c r="NK79" s="88"/>
      <c r="NL79" s="88"/>
      <c r="NM79" s="88"/>
      <c r="NN79" s="88"/>
      <c r="NO79" s="88"/>
      <c r="NP79" s="88"/>
      <c r="NQ79" s="88"/>
      <c r="NR79" s="88"/>
      <c r="NS79" s="88"/>
      <c r="NT79" s="88"/>
      <c r="NU79" s="88"/>
      <c r="NV79" s="88"/>
      <c r="NW79" s="88"/>
      <c r="NX79" s="88"/>
      <c r="NY79" s="88"/>
      <c r="NZ79" s="88"/>
      <c r="OA79" s="88"/>
      <c r="OB79" s="88"/>
      <c r="OC79" s="88"/>
      <c r="OD79" s="88"/>
      <c r="OE79" s="88"/>
      <c r="OF79" s="88"/>
      <c r="OG79" s="88"/>
      <c r="OH79" s="88"/>
      <c r="OI79" s="88"/>
      <c r="OJ79" s="88"/>
      <c r="OK79" s="88"/>
      <c r="OL79" s="88"/>
      <c r="OM79" s="88"/>
      <c r="ON79" s="88"/>
      <c r="OO79" s="88"/>
      <c r="OP79" s="88"/>
      <c r="OQ79" s="88"/>
      <c r="OR79" s="88"/>
      <c r="OS79" s="88"/>
      <c r="OT79" s="88"/>
      <c r="OU79" s="88"/>
      <c r="OV79" s="88"/>
      <c r="OW79" s="88"/>
      <c r="OX79" s="88"/>
      <c r="OY79" s="88"/>
      <c r="OZ79" s="88"/>
      <c r="PA79" s="88"/>
      <c r="PB79" s="88"/>
      <c r="PC79" s="88"/>
      <c r="PD79" s="88"/>
      <c r="PE79" s="88"/>
      <c r="PF79" s="88"/>
      <c r="PG79" s="88"/>
      <c r="PH79" s="88"/>
      <c r="PI79" s="88"/>
      <c r="PJ79" s="88"/>
      <c r="PK79" s="88"/>
      <c r="PL79" s="88"/>
      <c r="PM79" s="88"/>
      <c r="PN79" s="88"/>
      <c r="PO79" s="88"/>
      <c r="PP79" s="88"/>
      <c r="PQ79" s="88"/>
      <c r="PR79" s="88"/>
      <c r="PS79" s="88"/>
      <c r="PT79" s="88"/>
      <c r="PU79" s="88"/>
      <c r="PV79" s="88"/>
      <c r="PW79" s="88"/>
      <c r="PX79" s="88"/>
      <c r="PY79" s="88"/>
      <c r="PZ79" s="88"/>
      <c r="QA79" s="88"/>
      <c r="QB79" s="88"/>
      <c r="QC79" s="88"/>
      <c r="QD79" s="88"/>
      <c r="QE79" s="88"/>
      <c r="QF79" s="88"/>
      <c r="QG79" s="88"/>
      <c r="QH79" s="88"/>
      <c r="QI79" s="88"/>
      <c r="QJ79" s="88"/>
      <c r="QK79" s="88"/>
      <c r="QL79" s="88"/>
      <c r="QM79" s="88"/>
      <c r="QN79" s="88"/>
      <c r="QO79" s="88"/>
      <c r="QP79" s="88"/>
      <c r="QQ79" s="88"/>
      <c r="QR79" s="88"/>
      <c r="QS79" s="88"/>
      <c r="QT79" s="88"/>
      <c r="QU79" s="88"/>
      <c r="QV79" s="88"/>
      <c r="QW79" s="88"/>
      <c r="QX79" s="88"/>
      <c r="QY79" s="88"/>
      <c r="QZ79" s="88"/>
      <c r="RA79" s="88"/>
      <c r="RB79" s="88"/>
      <c r="RC79" s="88"/>
      <c r="RD79" s="88"/>
      <c r="RE79" s="88"/>
      <c r="RF79" s="88"/>
      <c r="RG79" s="88"/>
      <c r="RH79" s="88"/>
      <c r="RI79" s="88"/>
      <c r="RJ79" s="88"/>
      <c r="RK79" s="88"/>
      <c r="RL79" s="88"/>
      <c r="RM79" s="88"/>
      <c r="RN79" s="88"/>
      <c r="RO79" s="88"/>
      <c r="RP79" s="88"/>
      <c r="RQ79" s="88"/>
      <c r="RR79" s="88"/>
      <c r="RS79" s="88"/>
      <c r="RT79" s="88"/>
      <c r="RU79" s="88"/>
      <c r="RV79" s="88"/>
      <c r="RW79" s="88"/>
      <c r="RX79" s="88"/>
      <c r="RY79" s="88"/>
      <c r="RZ79" s="88"/>
      <c r="SA79" s="88"/>
      <c r="SB79" s="88"/>
      <c r="SC79" s="88"/>
      <c r="SD79" s="88"/>
      <c r="SE79" s="88"/>
      <c r="SF79" s="88"/>
      <c r="SG79" s="88"/>
      <c r="SH79" s="88"/>
      <c r="SI79" s="88"/>
      <c r="SJ79" s="88"/>
      <c r="SK79" s="88"/>
      <c r="SL79" s="88"/>
      <c r="SM79" s="88"/>
      <c r="SN79" s="88"/>
      <c r="SO79" s="88"/>
      <c r="SP79" s="88"/>
      <c r="SQ79" s="88"/>
      <c r="SR79" s="88"/>
      <c r="SS79" s="88"/>
      <c r="ST79" s="88"/>
      <c r="SU79" s="88"/>
      <c r="SV79" s="88"/>
      <c r="SW79" s="88"/>
      <c r="SX79" s="88"/>
      <c r="SY79" s="88"/>
      <c r="SZ79" s="88"/>
      <c r="TA79" s="88"/>
      <c r="TB79" s="88"/>
      <c r="TC79" s="88"/>
      <c r="TD79" s="88"/>
      <c r="TE79" s="88"/>
      <c r="TF79" s="88"/>
      <c r="TG79" s="88"/>
      <c r="TH79" s="88"/>
      <c r="TI79" s="88"/>
      <c r="TJ79" s="88"/>
      <c r="TK79" s="88"/>
      <c r="TL79" s="88"/>
      <c r="TM79" s="88"/>
      <c r="TN79" s="88"/>
      <c r="TO79" s="88"/>
      <c r="TP79" s="88"/>
      <c r="TQ79" s="88"/>
      <c r="TR79" s="88"/>
      <c r="TS79" s="88"/>
      <c r="TT79" s="88"/>
      <c r="TU79" s="88"/>
      <c r="TV79" s="88"/>
      <c r="TW79" s="88"/>
      <c r="TX79" s="88"/>
      <c r="TY79" s="88"/>
      <c r="TZ79" s="88"/>
      <c r="UA79" s="88"/>
      <c r="UB79" s="88"/>
      <c r="UC79" s="88"/>
      <c r="UD79" s="88"/>
      <c r="UE79" s="88"/>
      <c r="UF79" s="88"/>
      <c r="UG79" s="88"/>
      <c r="UH79" s="88"/>
      <c r="UI79" s="88"/>
      <c r="UJ79" s="88"/>
      <c r="UK79" s="88"/>
      <c r="UL79" s="88"/>
      <c r="UM79" s="88"/>
      <c r="UN79" s="88"/>
      <c r="UO79" s="88"/>
      <c r="UP79" s="88"/>
      <c r="UQ79" s="88"/>
      <c r="UR79" s="88"/>
      <c r="US79" s="88"/>
      <c r="UT79" s="88"/>
      <c r="UU79" s="88"/>
      <c r="UV79" s="88"/>
      <c r="UW79" s="88"/>
      <c r="UX79" s="88"/>
      <c r="UY79" s="88"/>
      <c r="UZ79" s="88"/>
      <c r="VA79" s="88"/>
      <c r="VB79" s="88"/>
      <c r="VC79" s="88"/>
      <c r="VD79" s="88"/>
      <c r="VE79" s="88"/>
      <c r="VF79" s="88"/>
      <c r="VG79" s="88"/>
      <c r="VH79" s="88"/>
      <c r="VI79" s="88"/>
      <c r="VJ79" s="88"/>
      <c r="VK79" s="88"/>
      <c r="VL79" s="88"/>
      <c r="VM79" s="88"/>
      <c r="VN79" s="88"/>
      <c r="VO79" s="88"/>
      <c r="VP79" s="88"/>
      <c r="VQ79" s="88"/>
      <c r="VR79" s="88"/>
      <c r="VS79" s="88"/>
      <c r="VT79" s="88"/>
      <c r="VU79" s="88"/>
      <c r="VV79" s="88"/>
      <c r="VW79" s="88"/>
      <c r="VX79" s="88"/>
      <c r="VY79" s="88"/>
      <c r="VZ79" s="88"/>
      <c r="WA79" s="88"/>
      <c r="WB79" s="88"/>
      <c r="WC79" s="88"/>
      <c r="WD79" s="88"/>
      <c r="WE79" s="88"/>
      <c r="WF79" s="88"/>
      <c r="WG79" s="88"/>
      <c r="WH79" s="88"/>
      <c r="WI79" s="88"/>
      <c r="WJ79" s="88"/>
      <c r="WK79" s="88"/>
      <c r="WL79" s="88"/>
      <c r="WM79" s="88"/>
      <c r="WN79" s="88"/>
      <c r="WO79" s="88"/>
      <c r="WP79" s="88"/>
      <c r="WQ79" s="88"/>
      <c r="WR79" s="88"/>
      <c r="WS79" s="88"/>
      <c r="WT79" s="88"/>
      <c r="WU79" s="88"/>
      <c r="WV79" s="88"/>
      <c r="WW79" s="88"/>
      <c r="WX79" s="88"/>
      <c r="WY79" s="88"/>
      <c r="WZ79" s="88"/>
      <c r="XA79" s="88"/>
      <c r="XB79" s="88"/>
      <c r="XC79" s="88"/>
      <c r="XD79" s="88"/>
      <c r="XE79" s="88"/>
      <c r="XF79" s="88"/>
      <c r="XG79" s="88"/>
      <c r="XH79" s="88"/>
      <c r="XI79" s="88"/>
      <c r="XJ79" s="88"/>
      <c r="XK79" s="88"/>
      <c r="XL79" s="88"/>
      <c r="XM79" s="88"/>
      <c r="XN79" s="88"/>
      <c r="XO79" s="88"/>
      <c r="XP79" s="88"/>
      <c r="XQ79" s="88"/>
      <c r="XR79" s="88"/>
      <c r="XS79" s="88"/>
      <c r="XT79" s="88"/>
      <c r="XU79" s="88"/>
      <c r="XV79" s="88"/>
      <c r="XW79" s="88"/>
      <c r="XX79" s="88"/>
      <c r="XY79" s="88"/>
      <c r="XZ79" s="88"/>
      <c r="YA79" s="88"/>
      <c r="YB79" s="88"/>
      <c r="YC79" s="88"/>
      <c r="YD79" s="88"/>
      <c r="YE79" s="88"/>
      <c r="YF79" s="88"/>
      <c r="YG79" s="88"/>
      <c r="YH79" s="88"/>
      <c r="YI79" s="88"/>
      <c r="YJ79" s="88"/>
      <c r="YK79" s="88"/>
      <c r="YL79" s="88"/>
      <c r="YM79" s="88"/>
      <c r="YN79" s="88"/>
      <c r="YO79" s="88"/>
      <c r="YP79" s="88"/>
      <c r="YQ79" s="88"/>
      <c r="YR79" s="88"/>
      <c r="YS79" s="88"/>
      <c r="YT79" s="88"/>
      <c r="YU79" s="88"/>
      <c r="YV79" s="88"/>
      <c r="YW79" s="88"/>
      <c r="YX79" s="88"/>
      <c r="YY79" s="88"/>
      <c r="YZ79" s="88"/>
      <c r="ZA79" s="88"/>
      <c r="ZB79" s="88"/>
      <c r="ZC79" s="88"/>
      <c r="ZD79" s="88"/>
      <c r="ZE79" s="88"/>
      <c r="ZF79" s="88"/>
      <c r="ZG79" s="88"/>
      <c r="ZH79" s="88"/>
      <c r="ZI79" s="88"/>
      <c r="ZJ79" s="88"/>
      <c r="ZK79" s="88"/>
      <c r="ZL79" s="88"/>
      <c r="ZM79" s="88"/>
      <c r="ZN79" s="88"/>
      <c r="ZO79" s="88"/>
      <c r="ZP79" s="88"/>
      <c r="ZQ79" s="88"/>
      <c r="ZR79" s="88"/>
      <c r="ZS79" s="88"/>
      <c r="ZT79" s="88"/>
      <c r="ZU79" s="88"/>
      <c r="ZV79" s="88"/>
      <c r="ZW79" s="88"/>
      <c r="ZX79" s="88"/>
      <c r="ZY79" s="88"/>
      <c r="ZZ79" s="88"/>
      <c r="AAA79" s="88"/>
      <c r="AAB79" s="88"/>
      <c r="AAC79" s="88"/>
      <c r="AAD79" s="88"/>
      <c r="AAE79" s="88"/>
      <c r="AAF79" s="88"/>
      <c r="AAG79" s="88"/>
      <c r="AAH79" s="88"/>
      <c r="AAI79" s="88"/>
      <c r="AAJ79" s="88"/>
      <c r="AAK79" s="88"/>
      <c r="AAL79" s="88"/>
      <c r="AAM79" s="88"/>
      <c r="AAN79" s="88"/>
      <c r="AAO79" s="88"/>
      <c r="AAP79" s="88"/>
      <c r="AAQ79" s="88"/>
      <c r="AAR79" s="88"/>
      <c r="AAS79" s="88"/>
      <c r="AAT79" s="88"/>
      <c r="AAU79" s="88"/>
      <c r="AAV79" s="88"/>
      <c r="AAW79" s="88"/>
      <c r="AAX79" s="88"/>
      <c r="AAY79" s="88"/>
      <c r="AAZ79" s="88"/>
      <c r="ABA79" s="88"/>
      <c r="ABB79" s="88"/>
      <c r="ABC79" s="88"/>
      <c r="ABD79" s="88"/>
      <c r="ABE79" s="88"/>
      <c r="ABF79" s="88"/>
      <c r="ABG79" s="88"/>
      <c r="ABH79" s="88"/>
      <c r="ABI79" s="88"/>
      <c r="ABJ79" s="88"/>
      <c r="ABK79" s="88"/>
      <c r="ABL79" s="88"/>
      <c r="ABM79" s="88"/>
      <c r="ABN79" s="88"/>
      <c r="ABO79" s="88"/>
      <c r="ABP79" s="88"/>
      <c r="ABQ79" s="88"/>
      <c r="ABR79" s="88"/>
      <c r="ABS79" s="88"/>
      <c r="ABT79" s="88"/>
      <c r="ABU79" s="88"/>
      <c r="ABV79" s="88"/>
      <c r="ABW79" s="88"/>
      <c r="ABX79" s="88"/>
      <c r="ABY79" s="88"/>
      <c r="ABZ79" s="88"/>
      <c r="ACA79" s="88"/>
      <c r="ACB79" s="88"/>
      <c r="ACC79" s="88"/>
      <c r="ACD79" s="88"/>
      <c r="ACE79" s="88"/>
      <c r="ACF79" s="88"/>
      <c r="ACG79" s="88"/>
      <c r="ACH79" s="88"/>
      <c r="ACI79" s="88"/>
      <c r="ACJ79" s="88"/>
      <c r="ACK79" s="88"/>
      <c r="ACL79" s="88"/>
      <c r="ACM79" s="88"/>
      <c r="ACN79" s="88"/>
      <c r="ACO79" s="88"/>
      <c r="ACP79" s="88"/>
      <c r="ACQ79" s="88"/>
      <c r="ACR79" s="88"/>
      <c r="ACS79" s="88"/>
      <c r="ACT79" s="88"/>
      <c r="ACU79" s="88"/>
      <c r="ACV79" s="88"/>
      <c r="ACW79" s="88"/>
      <c r="ACX79" s="88"/>
      <c r="ACY79" s="88"/>
      <c r="ACZ79" s="88"/>
      <c r="ADA79" s="88"/>
      <c r="ADB79" s="88"/>
      <c r="ADC79" s="88"/>
      <c r="ADD79" s="88"/>
      <c r="ADE79" s="88"/>
      <c r="ADF79" s="88"/>
      <c r="ADG79" s="88"/>
      <c r="ADH79" s="88"/>
      <c r="ADI79" s="88"/>
      <c r="ADJ79" s="88"/>
      <c r="ADK79" s="88"/>
      <c r="ADL79" s="88"/>
      <c r="ADM79" s="88"/>
      <c r="ADN79" s="88"/>
      <c r="ADO79" s="88"/>
      <c r="ADP79" s="88"/>
      <c r="ADQ79" s="88"/>
      <c r="ADR79" s="88"/>
      <c r="ADS79" s="88"/>
      <c r="ADT79" s="88"/>
      <c r="ADU79" s="88"/>
      <c r="ADV79" s="88"/>
      <c r="ADW79" s="88"/>
      <c r="ADX79" s="88"/>
      <c r="ADY79" s="88"/>
      <c r="ADZ79" s="88"/>
      <c r="AEA79" s="88"/>
      <c r="AEB79" s="88"/>
      <c r="AEC79" s="88"/>
      <c r="AED79" s="88"/>
      <c r="AEE79" s="88"/>
      <c r="AEF79" s="88"/>
      <c r="AEG79" s="88"/>
      <c r="AEH79" s="88"/>
      <c r="AEI79" s="88"/>
      <c r="AEJ79" s="88"/>
      <c r="AEK79" s="88"/>
      <c r="AEL79" s="88"/>
      <c r="AEM79" s="88"/>
      <c r="AEN79" s="88"/>
      <c r="AEO79" s="88"/>
      <c r="AEP79" s="88"/>
      <c r="AEQ79" s="88"/>
      <c r="AER79" s="88"/>
      <c r="AES79" s="88"/>
      <c r="AET79" s="88"/>
      <c r="AEU79" s="88"/>
      <c r="AEV79" s="88"/>
      <c r="AEW79" s="88"/>
      <c r="AEX79" s="88"/>
      <c r="AEY79" s="88"/>
      <c r="AEZ79" s="88"/>
      <c r="AFA79" s="88"/>
      <c r="AFB79" s="88"/>
      <c r="AFC79" s="88"/>
      <c r="AFD79" s="88"/>
      <c r="AFE79" s="88"/>
      <c r="AFF79" s="88"/>
      <c r="AFG79" s="88"/>
      <c r="AFH79" s="88"/>
      <c r="AFI79" s="88"/>
      <c r="AFJ79" s="88"/>
      <c r="AFK79" s="88"/>
      <c r="AFL79" s="88"/>
      <c r="AFM79" s="88"/>
      <c r="AFN79" s="88"/>
      <c r="AFO79" s="88"/>
      <c r="AFP79" s="88"/>
      <c r="AFQ79" s="88"/>
      <c r="AFR79" s="88"/>
      <c r="AFS79" s="88"/>
      <c r="AFT79" s="88"/>
      <c r="AFU79" s="88"/>
      <c r="AFV79" s="88"/>
      <c r="AFW79" s="88"/>
      <c r="AFX79" s="88"/>
      <c r="AFY79" s="88"/>
      <c r="AFZ79" s="88"/>
      <c r="AGA79" s="88"/>
      <c r="AGB79" s="88"/>
      <c r="AGC79" s="88"/>
      <c r="AGD79" s="88"/>
      <c r="AGE79" s="88"/>
      <c r="AGF79" s="88"/>
      <c r="AGG79" s="88"/>
      <c r="AGH79" s="88"/>
      <c r="AGI79" s="88"/>
      <c r="AGJ79" s="88"/>
      <c r="AGK79" s="88"/>
      <c r="AGL79" s="88"/>
      <c r="AGM79" s="88"/>
      <c r="AGN79" s="88"/>
      <c r="AGO79" s="88"/>
      <c r="AGP79" s="88"/>
      <c r="AGQ79" s="88"/>
      <c r="AGR79" s="88"/>
      <c r="AGS79" s="88"/>
      <c r="AGT79" s="88"/>
      <c r="AGU79" s="88"/>
      <c r="AGV79" s="88"/>
      <c r="AGW79" s="88"/>
      <c r="AGX79" s="88"/>
      <c r="AGY79" s="88"/>
      <c r="AGZ79" s="88"/>
      <c r="AHA79" s="88"/>
      <c r="AHB79" s="88"/>
      <c r="AHC79" s="88"/>
      <c r="AHD79" s="88"/>
      <c r="AHE79" s="88"/>
      <c r="AHF79" s="88"/>
      <c r="AHG79" s="88"/>
      <c r="AHH79" s="88"/>
      <c r="AHI79" s="88"/>
      <c r="AHJ79" s="88"/>
      <c r="AHK79" s="88"/>
      <c r="AHL79" s="88"/>
      <c r="AHM79" s="88"/>
      <c r="AHN79" s="88"/>
      <c r="AHO79" s="88"/>
      <c r="AHP79" s="88"/>
      <c r="AHQ79" s="88"/>
      <c r="AHR79" s="88"/>
      <c r="AHS79" s="88"/>
      <c r="AHT79" s="88"/>
      <c r="AHU79" s="88"/>
      <c r="AHV79" s="88"/>
      <c r="AHW79" s="88"/>
      <c r="AHX79" s="88"/>
      <c r="AHY79" s="88"/>
      <c r="AHZ79" s="88"/>
      <c r="AIA79" s="88"/>
      <c r="AIB79" s="88"/>
      <c r="AIC79" s="88"/>
      <c r="AID79" s="88"/>
      <c r="AIE79" s="88"/>
      <c r="AIF79" s="88"/>
      <c r="AIG79" s="88"/>
      <c r="AIH79" s="88"/>
      <c r="AII79" s="88"/>
      <c r="AIJ79" s="88"/>
      <c r="AIK79" s="88"/>
      <c r="AIL79" s="88"/>
      <c r="AIM79" s="88"/>
      <c r="AIN79" s="88"/>
      <c r="AIO79" s="88"/>
      <c r="AIP79" s="88"/>
      <c r="AIQ79" s="88"/>
      <c r="AIR79" s="88"/>
      <c r="AIS79" s="88"/>
      <c r="AIT79" s="88"/>
      <c r="AIU79" s="88"/>
      <c r="AIV79" s="88"/>
      <c r="AIW79" s="88"/>
      <c r="AIX79" s="88"/>
      <c r="AIY79" s="88"/>
      <c r="AIZ79" s="88"/>
      <c r="AJA79" s="88"/>
      <c r="AJB79" s="88"/>
      <c r="AJC79" s="88"/>
      <c r="AJD79" s="88"/>
      <c r="AJE79" s="88"/>
      <c r="AJF79" s="88"/>
      <c r="AJG79" s="88"/>
      <c r="AJH79" s="88"/>
      <c r="AJI79" s="88"/>
      <c r="AJJ79" s="88"/>
      <c r="AJK79" s="88"/>
      <c r="AJL79" s="88"/>
      <c r="AJM79" s="88"/>
      <c r="AJN79" s="88"/>
      <c r="AJO79" s="88"/>
      <c r="AJP79" s="88"/>
      <c r="AJQ79" s="88"/>
      <c r="AJR79" s="88"/>
      <c r="AJS79" s="88"/>
      <c r="AJT79" s="88"/>
      <c r="AJU79" s="88"/>
      <c r="AJV79" s="88"/>
      <c r="AJW79" s="88"/>
      <c r="AJX79" s="88"/>
      <c r="AJY79" s="88"/>
      <c r="AJZ79" s="88"/>
      <c r="AKA79" s="88"/>
      <c r="AKB79" s="88"/>
      <c r="AKC79" s="88"/>
      <c r="AKD79" s="88"/>
      <c r="AKE79" s="88"/>
      <c r="AKF79" s="88"/>
      <c r="AKG79" s="88"/>
      <c r="AKH79" s="88"/>
      <c r="AKI79" s="88"/>
      <c r="AKJ79" s="88"/>
      <c r="AKK79" s="88"/>
      <c r="AKL79" s="88"/>
      <c r="AKM79" s="88"/>
      <c r="AKN79" s="88"/>
      <c r="AKO79" s="88"/>
      <c r="AKP79" s="88"/>
      <c r="AKQ79" s="88"/>
      <c r="AKR79" s="88"/>
      <c r="AKS79" s="88"/>
      <c r="AKT79" s="88"/>
      <c r="AKU79" s="88"/>
      <c r="AKV79" s="88"/>
      <c r="AKW79" s="88"/>
      <c r="AKX79" s="88"/>
      <c r="AKY79" s="88"/>
      <c r="AKZ79" s="88"/>
      <c r="ALA79" s="88"/>
      <c r="ALB79" s="88"/>
      <c r="ALC79" s="88"/>
      <c r="ALD79" s="88"/>
      <c r="ALE79" s="88"/>
      <c r="ALF79" s="88"/>
      <c r="ALG79" s="88"/>
      <c r="ALH79" s="88"/>
      <c r="ALI79" s="88"/>
      <c r="ALJ79" s="88"/>
      <c r="ALK79" s="88"/>
      <c r="ALL79" s="88"/>
      <c r="ALM79" s="88"/>
      <c r="ALN79" s="88"/>
      <c r="ALO79" s="88"/>
      <c r="ALP79" s="88"/>
      <c r="ALQ79" s="88"/>
      <c r="ALR79" s="88"/>
      <c r="ALS79" s="88"/>
      <c r="ALT79" s="88"/>
      <c r="ALU79" s="88"/>
      <c r="ALV79" s="88"/>
      <c r="ALW79" s="88"/>
      <c r="ALX79" s="88"/>
      <c r="ALY79" s="88"/>
    </row>
    <row r="80" spans="1:16380" ht="71.25" customHeight="1" x14ac:dyDescent="0.25">
      <c r="A80" s="69" t="s">
        <v>292</v>
      </c>
      <c r="B80" s="67" t="s">
        <v>293</v>
      </c>
      <c r="C80" s="69" t="s">
        <v>294</v>
      </c>
      <c r="D80" s="79" t="s">
        <v>21</v>
      </c>
      <c r="E80" s="64" t="s">
        <v>19</v>
      </c>
      <c r="F80" s="71" t="s">
        <v>295</v>
      </c>
      <c r="G80" s="50"/>
      <c r="H80" s="59">
        <v>0</v>
      </c>
      <c r="I80" s="92">
        <v>8471</v>
      </c>
      <c r="J80" s="92"/>
    </row>
    <row r="81" spans="1:16380" s="89" customFormat="1" ht="90" x14ac:dyDescent="0.25">
      <c r="A81" s="69" t="s">
        <v>272</v>
      </c>
      <c r="B81" s="69" t="s">
        <v>268</v>
      </c>
      <c r="C81" s="69" t="s">
        <v>269</v>
      </c>
      <c r="D81" s="69" t="s">
        <v>270</v>
      </c>
      <c r="E81" s="69" t="s">
        <v>19</v>
      </c>
      <c r="F81" s="69" t="s">
        <v>271</v>
      </c>
      <c r="G81" s="69"/>
      <c r="H81" s="92">
        <f>3036+1897.5</f>
        <v>4933.5</v>
      </c>
      <c r="I81" s="59">
        <f>1328.25+1897.5+1897.5+2087.25+1884.2+1907.85+759+3221.8+1328.25+1897.5+1518+2087.25</f>
        <v>21814.350000000002</v>
      </c>
      <c r="J81" s="59">
        <f>1328.25+948.75+1328.25+759+569.25+6072</f>
        <v>11005.5</v>
      </c>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c r="HE81" s="88"/>
      <c r="HF81" s="88"/>
      <c r="HG81" s="88"/>
      <c r="HH81" s="88"/>
      <c r="HI81" s="88"/>
      <c r="HJ81" s="88"/>
      <c r="HK81" s="88"/>
      <c r="HL81" s="88"/>
      <c r="HM81" s="88"/>
      <c r="HN81" s="88"/>
      <c r="HO81" s="88"/>
      <c r="HP81" s="88"/>
      <c r="HQ81" s="88"/>
      <c r="HR81" s="88"/>
      <c r="HS81" s="88"/>
      <c r="HT81" s="88"/>
      <c r="HU81" s="88"/>
      <c r="HV81" s="88"/>
      <c r="HW81" s="88"/>
      <c r="HX81" s="88"/>
      <c r="HY81" s="88"/>
      <c r="HZ81" s="88"/>
      <c r="IA81" s="88"/>
      <c r="IB81" s="88"/>
      <c r="IC81" s="88"/>
      <c r="ID81" s="88"/>
      <c r="IE81" s="88"/>
      <c r="IF81" s="88"/>
      <c r="IG81" s="88"/>
      <c r="IH81" s="88"/>
      <c r="II81" s="88"/>
      <c r="IJ81" s="88"/>
      <c r="IK81" s="88"/>
      <c r="IL81" s="88"/>
      <c r="IM81" s="88"/>
      <c r="IN81" s="88"/>
      <c r="IO81" s="88"/>
      <c r="IP81" s="88"/>
      <c r="IQ81" s="88"/>
      <c r="IR81" s="88"/>
      <c r="IS81" s="88"/>
      <c r="IT81" s="88"/>
      <c r="IU81" s="88"/>
      <c r="IV81" s="88"/>
      <c r="IW81" s="88"/>
      <c r="IX81" s="88"/>
      <c r="IY81" s="88"/>
      <c r="IZ81" s="88"/>
      <c r="JA81" s="88"/>
      <c r="JB81" s="88"/>
      <c r="JC81" s="88"/>
      <c r="JD81" s="88"/>
      <c r="JE81" s="88"/>
      <c r="JF81" s="88"/>
      <c r="JG81" s="88"/>
      <c r="JH81" s="88"/>
      <c r="JI81" s="88"/>
      <c r="JJ81" s="88"/>
      <c r="JK81" s="88"/>
      <c r="JL81" s="88"/>
      <c r="JM81" s="88"/>
      <c r="JN81" s="88"/>
      <c r="JO81" s="88"/>
      <c r="JP81" s="88"/>
      <c r="JQ81" s="88"/>
      <c r="JR81" s="88"/>
      <c r="JS81" s="88"/>
      <c r="JT81" s="88"/>
      <c r="JU81" s="88"/>
      <c r="JV81" s="88"/>
      <c r="JW81" s="88"/>
      <c r="JX81" s="88"/>
      <c r="JY81" s="88"/>
      <c r="JZ81" s="88"/>
      <c r="KA81" s="88"/>
      <c r="KB81" s="88"/>
      <c r="KC81" s="88"/>
      <c r="KD81" s="88"/>
      <c r="KE81" s="88"/>
      <c r="KF81" s="88"/>
      <c r="KG81" s="88"/>
      <c r="KH81" s="88"/>
      <c r="KI81" s="88"/>
      <c r="KJ81" s="88"/>
      <c r="KK81" s="88"/>
      <c r="KL81" s="88"/>
      <c r="KM81" s="88"/>
      <c r="KN81" s="88"/>
      <c r="KO81" s="88"/>
      <c r="KP81" s="88"/>
      <c r="KQ81" s="88"/>
      <c r="KR81" s="88"/>
      <c r="KS81" s="88"/>
      <c r="KT81" s="88"/>
      <c r="KU81" s="88"/>
      <c r="KV81" s="88"/>
      <c r="KW81" s="88"/>
      <c r="KX81" s="88"/>
      <c r="KY81" s="88"/>
      <c r="KZ81" s="88"/>
      <c r="LA81" s="88"/>
      <c r="LB81" s="88"/>
      <c r="LC81" s="88"/>
      <c r="LD81" s="88"/>
      <c r="LE81" s="88"/>
      <c r="LF81" s="88"/>
      <c r="LG81" s="88"/>
      <c r="LH81" s="88"/>
      <c r="LI81" s="88"/>
      <c r="LJ81" s="88"/>
      <c r="LK81" s="88"/>
      <c r="LL81" s="88"/>
      <c r="LM81" s="88"/>
      <c r="LN81" s="88"/>
      <c r="LO81" s="88"/>
      <c r="LP81" s="88"/>
      <c r="LQ81" s="88"/>
      <c r="LR81" s="88"/>
      <c r="LS81" s="88"/>
      <c r="LT81" s="88"/>
      <c r="LU81" s="88"/>
      <c r="LV81" s="88"/>
      <c r="LW81" s="88"/>
      <c r="LX81" s="88"/>
      <c r="LY81" s="88"/>
      <c r="LZ81" s="88"/>
      <c r="MA81" s="88"/>
      <c r="MB81" s="88"/>
      <c r="MC81" s="88"/>
      <c r="MD81" s="88"/>
      <c r="ME81" s="88"/>
      <c r="MF81" s="88"/>
      <c r="MG81" s="88"/>
      <c r="MH81" s="88"/>
      <c r="MI81" s="88"/>
      <c r="MJ81" s="88"/>
      <c r="MK81" s="88"/>
      <c r="ML81" s="88"/>
      <c r="MM81" s="88"/>
      <c r="MN81" s="88"/>
      <c r="MO81" s="88"/>
      <c r="MP81" s="88"/>
      <c r="MQ81" s="88"/>
      <c r="MR81" s="88"/>
      <c r="MS81" s="88"/>
      <c r="MT81" s="88"/>
      <c r="MU81" s="88"/>
      <c r="MV81" s="88"/>
      <c r="MW81" s="88"/>
      <c r="MX81" s="88"/>
      <c r="MY81" s="88"/>
      <c r="MZ81" s="88"/>
      <c r="NA81" s="88"/>
      <c r="NB81" s="88"/>
      <c r="NC81" s="88"/>
      <c r="ND81" s="88"/>
      <c r="NE81" s="88"/>
      <c r="NF81" s="88"/>
      <c r="NG81" s="88"/>
      <c r="NH81" s="88"/>
      <c r="NI81" s="88"/>
      <c r="NJ81" s="88"/>
      <c r="NK81" s="88"/>
      <c r="NL81" s="88"/>
      <c r="NM81" s="88"/>
      <c r="NN81" s="88"/>
      <c r="NO81" s="88"/>
      <c r="NP81" s="88"/>
      <c r="NQ81" s="88"/>
      <c r="NR81" s="88"/>
      <c r="NS81" s="88"/>
      <c r="NT81" s="88"/>
      <c r="NU81" s="88"/>
      <c r="NV81" s="88"/>
      <c r="NW81" s="88"/>
      <c r="NX81" s="88"/>
      <c r="NY81" s="88"/>
      <c r="NZ81" s="88"/>
      <c r="OA81" s="88"/>
      <c r="OB81" s="88"/>
      <c r="OC81" s="88"/>
      <c r="OD81" s="88"/>
      <c r="OE81" s="88"/>
      <c r="OF81" s="88"/>
      <c r="OG81" s="88"/>
      <c r="OH81" s="88"/>
      <c r="OI81" s="88"/>
      <c r="OJ81" s="88"/>
      <c r="OK81" s="88"/>
      <c r="OL81" s="88"/>
      <c r="OM81" s="88"/>
      <c r="ON81" s="88"/>
      <c r="OO81" s="88"/>
      <c r="OP81" s="88"/>
      <c r="OQ81" s="88"/>
      <c r="OR81" s="88"/>
      <c r="OS81" s="88"/>
      <c r="OT81" s="88"/>
      <c r="OU81" s="88"/>
      <c r="OV81" s="88"/>
      <c r="OW81" s="88"/>
      <c r="OX81" s="88"/>
      <c r="OY81" s="88"/>
      <c r="OZ81" s="88"/>
      <c r="PA81" s="88"/>
      <c r="PB81" s="88"/>
      <c r="PC81" s="88"/>
      <c r="PD81" s="88"/>
      <c r="PE81" s="88"/>
      <c r="PF81" s="88"/>
      <c r="PG81" s="88"/>
      <c r="PH81" s="88"/>
      <c r="PI81" s="88"/>
      <c r="PJ81" s="88"/>
      <c r="PK81" s="88"/>
      <c r="PL81" s="88"/>
      <c r="PM81" s="88"/>
      <c r="PN81" s="88"/>
      <c r="PO81" s="88"/>
      <c r="PP81" s="88"/>
      <c r="PQ81" s="88"/>
      <c r="PR81" s="88"/>
      <c r="PS81" s="88"/>
      <c r="PT81" s="88"/>
      <c r="PU81" s="88"/>
      <c r="PV81" s="88"/>
      <c r="PW81" s="88"/>
      <c r="PX81" s="88"/>
      <c r="PY81" s="88"/>
      <c r="PZ81" s="88"/>
      <c r="QA81" s="88"/>
      <c r="QB81" s="88"/>
      <c r="QC81" s="88"/>
      <c r="QD81" s="88"/>
      <c r="QE81" s="88"/>
      <c r="QF81" s="88"/>
      <c r="QG81" s="88"/>
      <c r="QH81" s="88"/>
      <c r="QI81" s="88"/>
      <c r="QJ81" s="88"/>
      <c r="QK81" s="88"/>
      <c r="QL81" s="88"/>
      <c r="QM81" s="88"/>
      <c r="QN81" s="88"/>
      <c r="QO81" s="88"/>
      <c r="QP81" s="88"/>
      <c r="QQ81" s="88"/>
      <c r="QR81" s="88"/>
      <c r="QS81" s="88"/>
      <c r="QT81" s="88"/>
      <c r="QU81" s="88"/>
      <c r="QV81" s="88"/>
      <c r="QW81" s="88"/>
      <c r="QX81" s="88"/>
      <c r="QY81" s="88"/>
      <c r="QZ81" s="88"/>
      <c r="RA81" s="88"/>
      <c r="RB81" s="88"/>
      <c r="RC81" s="88"/>
      <c r="RD81" s="88"/>
      <c r="RE81" s="88"/>
      <c r="RF81" s="88"/>
      <c r="RG81" s="88"/>
      <c r="RH81" s="88"/>
      <c r="RI81" s="88"/>
      <c r="RJ81" s="88"/>
      <c r="RK81" s="88"/>
      <c r="RL81" s="88"/>
      <c r="RM81" s="88"/>
      <c r="RN81" s="88"/>
      <c r="RO81" s="88"/>
      <c r="RP81" s="88"/>
      <c r="RQ81" s="88"/>
      <c r="RR81" s="88"/>
      <c r="RS81" s="88"/>
      <c r="RT81" s="88"/>
      <c r="RU81" s="88"/>
      <c r="RV81" s="88"/>
      <c r="RW81" s="88"/>
      <c r="RX81" s="88"/>
      <c r="RY81" s="88"/>
      <c r="RZ81" s="88"/>
      <c r="SA81" s="88"/>
      <c r="SB81" s="88"/>
      <c r="SC81" s="88"/>
      <c r="SD81" s="88"/>
      <c r="SE81" s="88"/>
      <c r="SF81" s="88"/>
      <c r="SG81" s="88"/>
      <c r="SH81" s="88"/>
      <c r="SI81" s="88"/>
      <c r="SJ81" s="88"/>
      <c r="SK81" s="88"/>
      <c r="SL81" s="88"/>
      <c r="SM81" s="88"/>
      <c r="SN81" s="88"/>
      <c r="SO81" s="88"/>
      <c r="SP81" s="88"/>
      <c r="SQ81" s="88"/>
      <c r="SR81" s="88"/>
      <c r="SS81" s="88"/>
      <c r="ST81" s="88"/>
      <c r="SU81" s="88"/>
      <c r="SV81" s="88"/>
      <c r="SW81" s="88"/>
      <c r="SX81" s="88"/>
      <c r="SY81" s="88"/>
      <c r="SZ81" s="88"/>
      <c r="TA81" s="88"/>
      <c r="TB81" s="88"/>
      <c r="TC81" s="88"/>
      <c r="TD81" s="88"/>
      <c r="TE81" s="88"/>
      <c r="TF81" s="88"/>
      <c r="TG81" s="88"/>
      <c r="TH81" s="88"/>
      <c r="TI81" s="88"/>
      <c r="TJ81" s="88"/>
      <c r="TK81" s="88"/>
      <c r="TL81" s="88"/>
      <c r="TM81" s="88"/>
      <c r="TN81" s="88"/>
      <c r="TO81" s="88"/>
      <c r="TP81" s="88"/>
      <c r="TQ81" s="88"/>
      <c r="TR81" s="88"/>
      <c r="TS81" s="88"/>
      <c r="TT81" s="88"/>
      <c r="TU81" s="88"/>
      <c r="TV81" s="88"/>
      <c r="TW81" s="88"/>
      <c r="TX81" s="88"/>
      <c r="TY81" s="88"/>
      <c r="TZ81" s="88"/>
      <c r="UA81" s="88"/>
      <c r="UB81" s="88"/>
      <c r="UC81" s="88"/>
      <c r="UD81" s="88"/>
      <c r="UE81" s="88"/>
      <c r="UF81" s="88"/>
      <c r="UG81" s="88"/>
      <c r="UH81" s="88"/>
      <c r="UI81" s="88"/>
      <c r="UJ81" s="88"/>
      <c r="UK81" s="88"/>
      <c r="UL81" s="88"/>
      <c r="UM81" s="88"/>
      <c r="UN81" s="88"/>
      <c r="UO81" s="88"/>
      <c r="UP81" s="88"/>
      <c r="UQ81" s="88"/>
      <c r="UR81" s="88"/>
      <c r="US81" s="88"/>
      <c r="UT81" s="88"/>
      <c r="UU81" s="88"/>
      <c r="UV81" s="88"/>
      <c r="UW81" s="88"/>
      <c r="UX81" s="88"/>
      <c r="UY81" s="88"/>
      <c r="UZ81" s="88"/>
      <c r="VA81" s="88"/>
      <c r="VB81" s="88"/>
      <c r="VC81" s="88"/>
      <c r="VD81" s="88"/>
      <c r="VE81" s="88"/>
      <c r="VF81" s="88"/>
      <c r="VG81" s="88"/>
      <c r="VH81" s="88"/>
      <c r="VI81" s="88"/>
      <c r="VJ81" s="88"/>
      <c r="VK81" s="88"/>
      <c r="VL81" s="88"/>
      <c r="VM81" s="88"/>
      <c r="VN81" s="88"/>
      <c r="VO81" s="88"/>
      <c r="VP81" s="88"/>
      <c r="VQ81" s="88"/>
      <c r="VR81" s="88"/>
      <c r="VS81" s="88"/>
      <c r="VT81" s="88"/>
      <c r="VU81" s="88"/>
      <c r="VV81" s="88"/>
      <c r="VW81" s="88"/>
      <c r="VX81" s="88"/>
      <c r="VY81" s="88"/>
      <c r="VZ81" s="88"/>
      <c r="WA81" s="88"/>
      <c r="WB81" s="88"/>
      <c r="WC81" s="88"/>
      <c r="WD81" s="88"/>
      <c r="WE81" s="88"/>
      <c r="WF81" s="88"/>
      <c r="WG81" s="88"/>
      <c r="WH81" s="88"/>
      <c r="WI81" s="88"/>
      <c r="WJ81" s="88"/>
      <c r="WK81" s="88"/>
      <c r="WL81" s="88"/>
      <c r="WM81" s="88"/>
      <c r="WN81" s="88"/>
      <c r="WO81" s="88"/>
      <c r="WP81" s="88"/>
      <c r="WQ81" s="88"/>
      <c r="WR81" s="88"/>
      <c r="WS81" s="88"/>
      <c r="WT81" s="88"/>
      <c r="WU81" s="88"/>
      <c r="WV81" s="88"/>
      <c r="WW81" s="88"/>
      <c r="WX81" s="88"/>
      <c r="WY81" s="88"/>
      <c r="WZ81" s="88"/>
      <c r="XA81" s="88"/>
      <c r="XB81" s="88"/>
      <c r="XC81" s="88"/>
      <c r="XD81" s="88"/>
      <c r="XE81" s="88"/>
      <c r="XF81" s="88"/>
      <c r="XG81" s="88"/>
      <c r="XH81" s="88"/>
      <c r="XI81" s="88"/>
      <c r="XJ81" s="88"/>
      <c r="XK81" s="88"/>
      <c r="XL81" s="88"/>
      <c r="XM81" s="88"/>
      <c r="XN81" s="88"/>
      <c r="XO81" s="88"/>
      <c r="XP81" s="88"/>
      <c r="XQ81" s="88"/>
      <c r="XR81" s="88"/>
      <c r="XS81" s="88"/>
      <c r="XT81" s="88"/>
      <c r="XU81" s="88"/>
      <c r="XV81" s="88"/>
      <c r="XW81" s="88"/>
      <c r="XX81" s="88"/>
      <c r="XY81" s="88"/>
      <c r="XZ81" s="88"/>
      <c r="YA81" s="88"/>
      <c r="YB81" s="88"/>
      <c r="YC81" s="88"/>
      <c r="YD81" s="88"/>
      <c r="YE81" s="88"/>
      <c r="YF81" s="88"/>
      <c r="YG81" s="88"/>
      <c r="YH81" s="88"/>
      <c r="YI81" s="88"/>
      <c r="YJ81" s="88"/>
      <c r="YK81" s="88"/>
      <c r="YL81" s="88"/>
      <c r="YM81" s="88"/>
      <c r="YN81" s="88"/>
      <c r="YO81" s="88"/>
      <c r="YP81" s="88"/>
      <c r="YQ81" s="88"/>
      <c r="YR81" s="88"/>
      <c r="YS81" s="88"/>
      <c r="YT81" s="88"/>
      <c r="YU81" s="88"/>
      <c r="YV81" s="88"/>
      <c r="YW81" s="88"/>
      <c r="YX81" s="88"/>
      <c r="YY81" s="88"/>
      <c r="YZ81" s="88"/>
      <c r="ZA81" s="88"/>
      <c r="ZB81" s="88"/>
      <c r="ZC81" s="88"/>
      <c r="ZD81" s="88"/>
      <c r="ZE81" s="88"/>
      <c r="ZF81" s="88"/>
      <c r="ZG81" s="88"/>
      <c r="ZH81" s="88"/>
      <c r="ZI81" s="88"/>
      <c r="ZJ81" s="88"/>
      <c r="ZK81" s="88"/>
      <c r="ZL81" s="88"/>
      <c r="ZM81" s="88"/>
      <c r="ZN81" s="88"/>
      <c r="ZO81" s="88"/>
      <c r="ZP81" s="88"/>
      <c r="ZQ81" s="88"/>
      <c r="ZR81" s="88"/>
      <c r="ZS81" s="88"/>
      <c r="ZT81" s="88"/>
      <c r="ZU81" s="88"/>
      <c r="ZV81" s="88"/>
      <c r="ZW81" s="88"/>
      <c r="ZX81" s="88"/>
      <c r="ZY81" s="88"/>
      <c r="ZZ81" s="88"/>
      <c r="AAA81" s="88"/>
      <c r="AAB81" s="88"/>
      <c r="AAC81" s="88"/>
      <c r="AAD81" s="88"/>
      <c r="AAE81" s="88"/>
      <c r="AAF81" s="88"/>
      <c r="AAG81" s="88"/>
      <c r="AAH81" s="88"/>
      <c r="AAI81" s="88"/>
      <c r="AAJ81" s="88"/>
      <c r="AAK81" s="88"/>
      <c r="AAL81" s="88"/>
      <c r="AAM81" s="88"/>
      <c r="AAN81" s="88"/>
      <c r="AAO81" s="88"/>
      <c r="AAP81" s="88"/>
      <c r="AAQ81" s="88"/>
      <c r="AAR81" s="88"/>
      <c r="AAS81" s="88"/>
      <c r="AAT81" s="88"/>
      <c r="AAU81" s="88"/>
      <c r="AAV81" s="88"/>
      <c r="AAW81" s="88"/>
      <c r="AAX81" s="88"/>
      <c r="AAY81" s="88"/>
      <c r="AAZ81" s="88"/>
      <c r="ABA81" s="88"/>
      <c r="ABB81" s="88"/>
      <c r="ABC81" s="88"/>
      <c r="ABD81" s="88"/>
      <c r="ABE81" s="88"/>
      <c r="ABF81" s="88"/>
      <c r="ABG81" s="88"/>
      <c r="ABH81" s="88"/>
      <c r="ABI81" s="88"/>
      <c r="ABJ81" s="88"/>
      <c r="ABK81" s="88"/>
      <c r="ABL81" s="88"/>
      <c r="ABM81" s="88"/>
      <c r="ABN81" s="88"/>
      <c r="ABO81" s="88"/>
      <c r="ABP81" s="88"/>
      <c r="ABQ81" s="88"/>
      <c r="ABR81" s="88"/>
      <c r="ABS81" s="88"/>
      <c r="ABT81" s="88"/>
      <c r="ABU81" s="88"/>
      <c r="ABV81" s="88"/>
      <c r="ABW81" s="88"/>
      <c r="ABX81" s="88"/>
      <c r="ABY81" s="88"/>
      <c r="ABZ81" s="88"/>
      <c r="ACA81" s="88"/>
      <c r="ACB81" s="88"/>
      <c r="ACC81" s="88"/>
      <c r="ACD81" s="88"/>
      <c r="ACE81" s="88"/>
      <c r="ACF81" s="88"/>
      <c r="ACG81" s="88"/>
      <c r="ACH81" s="88"/>
      <c r="ACI81" s="88"/>
      <c r="ACJ81" s="88"/>
      <c r="ACK81" s="88"/>
      <c r="ACL81" s="88"/>
      <c r="ACM81" s="88"/>
      <c r="ACN81" s="88"/>
      <c r="ACO81" s="88"/>
      <c r="ACP81" s="88"/>
      <c r="ACQ81" s="88"/>
      <c r="ACR81" s="88"/>
      <c r="ACS81" s="88"/>
      <c r="ACT81" s="88"/>
      <c r="ACU81" s="88"/>
      <c r="ACV81" s="88"/>
      <c r="ACW81" s="88"/>
      <c r="ACX81" s="88"/>
      <c r="ACY81" s="88"/>
      <c r="ACZ81" s="88"/>
      <c r="ADA81" s="88"/>
      <c r="ADB81" s="88"/>
      <c r="ADC81" s="88"/>
      <c r="ADD81" s="88"/>
      <c r="ADE81" s="88"/>
      <c r="ADF81" s="88"/>
      <c r="ADG81" s="88"/>
      <c r="ADH81" s="88"/>
      <c r="ADI81" s="88"/>
      <c r="ADJ81" s="88"/>
      <c r="ADK81" s="88"/>
      <c r="ADL81" s="88"/>
      <c r="ADM81" s="88"/>
      <c r="ADN81" s="88"/>
      <c r="ADO81" s="88"/>
      <c r="ADP81" s="88"/>
      <c r="ADQ81" s="88"/>
      <c r="ADR81" s="88"/>
      <c r="ADS81" s="88"/>
      <c r="ADT81" s="88"/>
      <c r="ADU81" s="88"/>
      <c r="ADV81" s="88"/>
      <c r="ADW81" s="88"/>
      <c r="ADX81" s="88"/>
      <c r="ADY81" s="88"/>
      <c r="ADZ81" s="88"/>
      <c r="AEA81" s="88"/>
      <c r="AEB81" s="88"/>
      <c r="AEC81" s="88"/>
      <c r="AED81" s="88"/>
      <c r="AEE81" s="88"/>
      <c r="AEF81" s="88"/>
      <c r="AEG81" s="88"/>
      <c r="AEH81" s="88"/>
      <c r="AEI81" s="88"/>
      <c r="AEJ81" s="88"/>
      <c r="AEK81" s="88"/>
      <c r="AEL81" s="88"/>
      <c r="AEM81" s="88"/>
      <c r="AEN81" s="88"/>
      <c r="AEO81" s="88"/>
      <c r="AEP81" s="88"/>
      <c r="AEQ81" s="88"/>
      <c r="AER81" s="88"/>
      <c r="AES81" s="88"/>
      <c r="AET81" s="88"/>
      <c r="AEU81" s="88"/>
      <c r="AEV81" s="88"/>
      <c r="AEW81" s="88"/>
      <c r="AEX81" s="88"/>
      <c r="AEY81" s="88"/>
      <c r="AEZ81" s="88"/>
      <c r="AFA81" s="88"/>
      <c r="AFB81" s="88"/>
      <c r="AFC81" s="88"/>
      <c r="AFD81" s="88"/>
      <c r="AFE81" s="88"/>
      <c r="AFF81" s="88"/>
      <c r="AFG81" s="88"/>
      <c r="AFH81" s="88"/>
      <c r="AFI81" s="88"/>
      <c r="AFJ81" s="88"/>
      <c r="AFK81" s="88"/>
      <c r="AFL81" s="88"/>
      <c r="AFM81" s="88"/>
      <c r="AFN81" s="88"/>
      <c r="AFO81" s="88"/>
      <c r="AFP81" s="88"/>
      <c r="AFQ81" s="88"/>
      <c r="AFR81" s="88"/>
      <c r="AFS81" s="88"/>
      <c r="AFT81" s="88"/>
      <c r="AFU81" s="88"/>
      <c r="AFV81" s="88"/>
      <c r="AFW81" s="88"/>
      <c r="AFX81" s="88"/>
      <c r="AFY81" s="88"/>
      <c r="AFZ81" s="88"/>
      <c r="AGA81" s="88"/>
      <c r="AGB81" s="88"/>
      <c r="AGC81" s="88"/>
      <c r="AGD81" s="88"/>
      <c r="AGE81" s="88"/>
      <c r="AGF81" s="88"/>
      <c r="AGG81" s="88"/>
      <c r="AGH81" s="88"/>
      <c r="AGI81" s="88"/>
      <c r="AGJ81" s="88"/>
      <c r="AGK81" s="88"/>
      <c r="AGL81" s="88"/>
      <c r="AGM81" s="88"/>
      <c r="AGN81" s="88"/>
      <c r="AGO81" s="88"/>
      <c r="AGP81" s="88"/>
      <c r="AGQ81" s="88"/>
      <c r="AGR81" s="88"/>
      <c r="AGS81" s="88"/>
      <c r="AGT81" s="88"/>
      <c r="AGU81" s="88"/>
      <c r="AGV81" s="88"/>
      <c r="AGW81" s="88"/>
      <c r="AGX81" s="88"/>
      <c r="AGY81" s="88"/>
      <c r="AGZ81" s="88"/>
      <c r="AHA81" s="88"/>
      <c r="AHB81" s="88"/>
      <c r="AHC81" s="88"/>
      <c r="AHD81" s="88"/>
      <c r="AHE81" s="88"/>
      <c r="AHF81" s="88"/>
      <c r="AHG81" s="88"/>
      <c r="AHH81" s="88"/>
      <c r="AHI81" s="88"/>
      <c r="AHJ81" s="88"/>
      <c r="AHK81" s="88"/>
      <c r="AHL81" s="88"/>
      <c r="AHM81" s="88"/>
      <c r="AHN81" s="88"/>
      <c r="AHO81" s="88"/>
      <c r="AHP81" s="88"/>
      <c r="AHQ81" s="88"/>
      <c r="AHR81" s="88"/>
      <c r="AHS81" s="88"/>
      <c r="AHT81" s="88"/>
      <c r="AHU81" s="88"/>
      <c r="AHV81" s="88"/>
      <c r="AHW81" s="88"/>
      <c r="AHX81" s="88"/>
      <c r="AHY81" s="88"/>
      <c r="AHZ81" s="88"/>
      <c r="AIA81" s="88"/>
      <c r="AIB81" s="88"/>
      <c r="AIC81" s="88"/>
      <c r="AID81" s="88"/>
      <c r="AIE81" s="88"/>
      <c r="AIF81" s="88"/>
      <c r="AIG81" s="88"/>
      <c r="AIH81" s="88"/>
      <c r="AII81" s="88"/>
      <c r="AIJ81" s="88"/>
      <c r="AIK81" s="88"/>
      <c r="AIL81" s="88"/>
      <c r="AIM81" s="88"/>
      <c r="AIN81" s="88"/>
      <c r="AIO81" s="88"/>
      <c r="AIP81" s="88"/>
      <c r="AIQ81" s="88"/>
      <c r="AIR81" s="88"/>
      <c r="AIS81" s="88"/>
      <c r="AIT81" s="88"/>
      <c r="AIU81" s="88"/>
      <c r="AIV81" s="88"/>
      <c r="AIW81" s="88"/>
      <c r="AIX81" s="88"/>
      <c r="AIY81" s="88"/>
      <c r="AIZ81" s="88"/>
      <c r="AJA81" s="88"/>
      <c r="AJB81" s="88"/>
      <c r="AJC81" s="88"/>
      <c r="AJD81" s="88"/>
      <c r="AJE81" s="88"/>
      <c r="AJF81" s="88"/>
      <c r="AJG81" s="88"/>
      <c r="AJH81" s="88"/>
      <c r="AJI81" s="88"/>
      <c r="AJJ81" s="88"/>
      <c r="AJK81" s="88"/>
      <c r="AJL81" s="88"/>
      <c r="AJM81" s="88"/>
      <c r="AJN81" s="88"/>
      <c r="AJO81" s="88"/>
      <c r="AJP81" s="88"/>
      <c r="AJQ81" s="88"/>
      <c r="AJR81" s="88"/>
      <c r="AJS81" s="88"/>
      <c r="AJT81" s="88"/>
      <c r="AJU81" s="88"/>
      <c r="AJV81" s="88"/>
      <c r="AJW81" s="88"/>
      <c r="AJX81" s="88"/>
      <c r="AJY81" s="88"/>
      <c r="AJZ81" s="88"/>
      <c r="AKA81" s="88"/>
      <c r="AKB81" s="88"/>
      <c r="AKC81" s="88"/>
      <c r="AKD81" s="88"/>
      <c r="AKE81" s="88"/>
      <c r="AKF81" s="88"/>
      <c r="AKG81" s="88"/>
      <c r="AKH81" s="88"/>
      <c r="AKI81" s="88"/>
      <c r="AKJ81" s="88"/>
      <c r="AKK81" s="88"/>
      <c r="AKL81" s="88"/>
      <c r="AKM81" s="88"/>
      <c r="AKN81" s="88"/>
      <c r="AKO81" s="88"/>
      <c r="AKP81" s="88"/>
      <c r="AKQ81" s="88"/>
      <c r="AKR81" s="88"/>
      <c r="AKS81" s="88"/>
      <c r="AKT81" s="88"/>
      <c r="AKU81" s="88"/>
      <c r="AKV81" s="88"/>
      <c r="AKW81" s="88"/>
      <c r="AKX81" s="88"/>
      <c r="AKY81" s="88"/>
      <c r="AKZ81" s="88"/>
      <c r="ALA81" s="88"/>
      <c r="ALB81" s="88"/>
      <c r="ALC81" s="88"/>
      <c r="ALD81" s="88"/>
      <c r="ALE81" s="88"/>
      <c r="ALF81" s="88"/>
      <c r="ALG81" s="88"/>
      <c r="ALH81" s="88"/>
      <c r="ALI81" s="88"/>
      <c r="ALJ81" s="88"/>
      <c r="ALK81" s="88"/>
      <c r="ALL81" s="88"/>
      <c r="ALM81" s="88"/>
      <c r="ALN81" s="88"/>
      <c r="ALO81" s="88"/>
      <c r="ALP81" s="88"/>
      <c r="ALQ81" s="88"/>
      <c r="ALR81" s="88"/>
      <c r="ALS81" s="88"/>
      <c r="ALT81" s="88"/>
      <c r="ALU81" s="88"/>
      <c r="ALV81" s="88"/>
      <c r="ALW81" s="88"/>
      <c r="ALX81" s="88"/>
      <c r="ALY81" s="88"/>
    </row>
    <row r="82" spans="1:16380" s="89" customFormat="1" ht="75" x14ac:dyDescent="0.25">
      <c r="A82" s="69" t="s">
        <v>276</v>
      </c>
      <c r="B82" s="69" t="s">
        <v>273</v>
      </c>
      <c r="C82" s="69" t="s">
        <v>279</v>
      </c>
      <c r="D82" s="69" t="s">
        <v>275</v>
      </c>
      <c r="E82" s="69" t="s">
        <v>107</v>
      </c>
      <c r="F82" s="69" t="s">
        <v>277</v>
      </c>
      <c r="G82" s="69"/>
      <c r="H82" s="92"/>
      <c r="I82" s="59">
        <v>71980</v>
      </c>
      <c r="J82" s="59"/>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c r="IR82" s="88"/>
      <c r="IS82" s="88"/>
      <c r="IT82" s="88"/>
      <c r="IU82" s="88"/>
      <c r="IV82" s="88"/>
      <c r="IW82" s="88"/>
      <c r="IX82" s="88"/>
      <c r="IY82" s="88"/>
      <c r="IZ82" s="88"/>
      <c r="JA82" s="88"/>
      <c r="JB82" s="88"/>
      <c r="JC82" s="88"/>
      <c r="JD82" s="88"/>
      <c r="JE82" s="88"/>
      <c r="JF82" s="88"/>
      <c r="JG82" s="88"/>
      <c r="JH82" s="88"/>
      <c r="JI82" s="88"/>
      <c r="JJ82" s="88"/>
      <c r="JK82" s="88"/>
      <c r="JL82" s="88"/>
      <c r="JM82" s="88"/>
      <c r="JN82" s="88"/>
      <c r="JO82" s="88"/>
      <c r="JP82" s="88"/>
      <c r="JQ82" s="88"/>
      <c r="JR82" s="88"/>
      <c r="JS82" s="88"/>
      <c r="JT82" s="88"/>
      <c r="JU82" s="88"/>
      <c r="JV82" s="88"/>
      <c r="JW82" s="88"/>
      <c r="JX82" s="88"/>
      <c r="JY82" s="88"/>
      <c r="JZ82" s="88"/>
      <c r="KA82" s="88"/>
      <c r="KB82" s="88"/>
      <c r="KC82" s="88"/>
      <c r="KD82" s="88"/>
      <c r="KE82" s="88"/>
      <c r="KF82" s="88"/>
      <c r="KG82" s="88"/>
      <c r="KH82" s="88"/>
      <c r="KI82" s="88"/>
      <c r="KJ82" s="88"/>
      <c r="KK82" s="88"/>
      <c r="KL82" s="88"/>
      <c r="KM82" s="88"/>
      <c r="KN82" s="88"/>
      <c r="KO82" s="88"/>
      <c r="KP82" s="88"/>
      <c r="KQ82" s="88"/>
      <c r="KR82" s="88"/>
      <c r="KS82" s="88"/>
      <c r="KT82" s="88"/>
      <c r="KU82" s="88"/>
      <c r="KV82" s="88"/>
      <c r="KW82" s="88"/>
      <c r="KX82" s="88"/>
      <c r="KY82" s="88"/>
      <c r="KZ82" s="88"/>
      <c r="LA82" s="88"/>
      <c r="LB82" s="88"/>
      <c r="LC82" s="88"/>
      <c r="LD82" s="88"/>
      <c r="LE82" s="88"/>
      <c r="LF82" s="88"/>
      <c r="LG82" s="88"/>
      <c r="LH82" s="88"/>
      <c r="LI82" s="88"/>
      <c r="LJ82" s="88"/>
      <c r="LK82" s="88"/>
      <c r="LL82" s="88"/>
      <c r="LM82" s="88"/>
      <c r="LN82" s="88"/>
      <c r="LO82" s="88"/>
      <c r="LP82" s="88"/>
      <c r="LQ82" s="88"/>
      <c r="LR82" s="88"/>
      <c r="LS82" s="88"/>
      <c r="LT82" s="88"/>
      <c r="LU82" s="88"/>
      <c r="LV82" s="88"/>
      <c r="LW82" s="88"/>
      <c r="LX82" s="88"/>
      <c r="LY82" s="88"/>
      <c r="LZ82" s="88"/>
      <c r="MA82" s="88"/>
      <c r="MB82" s="88"/>
      <c r="MC82" s="88"/>
      <c r="MD82" s="88"/>
      <c r="ME82" s="88"/>
      <c r="MF82" s="88"/>
      <c r="MG82" s="88"/>
      <c r="MH82" s="88"/>
      <c r="MI82" s="88"/>
      <c r="MJ82" s="88"/>
      <c r="MK82" s="88"/>
      <c r="ML82" s="88"/>
      <c r="MM82" s="88"/>
      <c r="MN82" s="88"/>
      <c r="MO82" s="88"/>
      <c r="MP82" s="88"/>
      <c r="MQ82" s="88"/>
      <c r="MR82" s="88"/>
      <c r="MS82" s="88"/>
      <c r="MT82" s="88"/>
      <c r="MU82" s="88"/>
      <c r="MV82" s="88"/>
      <c r="MW82" s="88"/>
      <c r="MX82" s="88"/>
      <c r="MY82" s="88"/>
      <c r="MZ82" s="88"/>
      <c r="NA82" s="88"/>
      <c r="NB82" s="88"/>
      <c r="NC82" s="88"/>
      <c r="ND82" s="88"/>
      <c r="NE82" s="88"/>
      <c r="NF82" s="88"/>
      <c r="NG82" s="88"/>
      <c r="NH82" s="88"/>
      <c r="NI82" s="88"/>
      <c r="NJ82" s="88"/>
      <c r="NK82" s="88"/>
      <c r="NL82" s="88"/>
      <c r="NM82" s="88"/>
      <c r="NN82" s="88"/>
      <c r="NO82" s="88"/>
      <c r="NP82" s="88"/>
      <c r="NQ82" s="88"/>
      <c r="NR82" s="88"/>
      <c r="NS82" s="88"/>
      <c r="NT82" s="88"/>
      <c r="NU82" s="88"/>
      <c r="NV82" s="88"/>
      <c r="NW82" s="88"/>
      <c r="NX82" s="88"/>
      <c r="NY82" s="88"/>
      <c r="NZ82" s="88"/>
      <c r="OA82" s="88"/>
      <c r="OB82" s="88"/>
      <c r="OC82" s="88"/>
      <c r="OD82" s="88"/>
      <c r="OE82" s="88"/>
      <c r="OF82" s="88"/>
      <c r="OG82" s="88"/>
      <c r="OH82" s="88"/>
      <c r="OI82" s="88"/>
      <c r="OJ82" s="88"/>
      <c r="OK82" s="88"/>
      <c r="OL82" s="88"/>
      <c r="OM82" s="88"/>
      <c r="ON82" s="88"/>
      <c r="OO82" s="88"/>
      <c r="OP82" s="88"/>
      <c r="OQ82" s="88"/>
      <c r="OR82" s="88"/>
      <c r="OS82" s="88"/>
      <c r="OT82" s="88"/>
      <c r="OU82" s="88"/>
      <c r="OV82" s="88"/>
      <c r="OW82" s="88"/>
      <c r="OX82" s="88"/>
      <c r="OY82" s="88"/>
      <c r="OZ82" s="88"/>
      <c r="PA82" s="88"/>
      <c r="PB82" s="88"/>
      <c r="PC82" s="88"/>
      <c r="PD82" s="88"/>
      <c r="PE82" s="88"/>
      <c r="PF82" s="88"/>
      <c r="PG82" s="88"/>
      <c r="PH82" s="88"/>
      <c r="PI82" s="88"/>
      <c r="PJ82" s="88"/>
      <c r="PK82" s="88"/>
      <c r="PL82" s="88"/>
      <c r="PM82" s="88"/>
      <c r="PN82" s="88"/>
      <c r="PO82" s="88"/>
      <c r="PP82" s="88"/>
      <c r="PQ82" s="88"/>
      <c r="PR82" s="88"/>
      <c r="PS82" s="88"/>
      <c r="PT82" s="88"/>
      <c r="PU82" s="88"/>
      <c r="PV82" s="88"/>
      <c r="PW82" s="88"/>
      <c r="PX82" s="88"/>
      <c r="PY82" s="88"/>
      <c r="PZ82" s="88"/>
      <c r="QA82" s="88"/>
      <c r="QB82" s="88"/>
      <c r="QC82" s="88"/>
      <c r="QD82" s="88"/>
      <c r="QE82" s="88"/>
      <c r="QF82" s="88"/>
      <c r="QG82" s="88"/>
      <c r="QH82" s="88"/>
      <c r="QI82" s="88"/>
      <c r="QJ82" s="88"/>
      <c r="QK82" s="88"/>
      <c r="QL82" s="88"/>
      <c r="QM82" s="88"/>
      <c r="QN82" s="88"/>
      <c r="QO82" s="88"/>
      <c r="QP82" s="88"/>
      <c r="QQ82" s="88"/>
      <c r="QR82" s="88"/>
      <c r="QS82" s="88"/>
      <c r="QT82" s="88"/>
      <c r="QU82" s="88"/>
      <c r="QV82" s="88"/>
      <c r="QW82" s="88"/>
      <c r="QX82" s="88"/>
      <c r="QY82" s="88"/>
      <c r="QZ82" s="88"/>
      <c r="RA82" s="88"/>
      <c r="RB82" s="88"/>
      <c r="RC82" s="88"/>
      <c r="RD82" s="88"/>
      <c r="RE82" s="88"/>
      <c r="RF82" s="88"/>
      <c r="RG82" s="88"/>
      <c r="RH82" s="88"/>
      <c r="RI82" s="88"/>
      <c r="RJ82" s="88"/>
      <c r="RK82" s="88"/>
      <c r="RL82" s="88"/>
      <c r="RM82" s="88"/>
      <c r="RN82" s="88"/>
      <c r="RO82" s="88"/>
      <c r="RP82" s="88"/>
      <c r="RQ82" s="88"/>
      <c r="RR82" s="88"/>
      <c r="RS82" s="88"/>
      <c r="RT82" s="88"/>
      <c r="RU82" s="88"/>
      <c r="RV82" s="88"/>
      <c r="RW82" s="88"/>
      <c r="RX82" s="88"/>
      <c r="RY82" s="88"/>
      <c r="RZ82" s="88"/>
      <c r="SA82" s="88"/>
      <c r="SB82" s="88"/>
      <c r="SC82" s="88"/>
      <c r="SD82" s="88"/>
      <c r="SE82" s="88"/>
      <c r="SF82" s="88"/>
      <c r="SG82" s="88"/>
      <c r="SH82" s="88"/>
      <c r="SI82" s="88"/>
      <c r="SJ82" s="88"/>
      <c r="SK82" s="88"/>
      <c r="SL82" s="88"/>
      <c r="SM82" s="88"/>
      <c r="SN82" s="88"/>
      <c r="SO82" s="88"/>
      <c r="SP82" s="88"/>
      <c r="SQ82" s="88"/>
      <c r="SR82" s="88"/>
      <c r="SS82" s="88"/>
      <c r="ST82" s="88"/>
      <c r="SU82" s="88"/>
      <c r="SV82" s="88"/>
      <c r="SW82" s="88"/>
      <c r="SX82" s="88"/>
      <c r="SY82" s="88"/>
      <c r="SZ82" s="88"/>
      <c r="TA82" s="88"/>
      <c r="TB82" s="88"/>
      <c r="TC82" s="88"/>
      <c r="TD82" s="88"/>
      <c r="TE82" s="88"/>
      <c r="TF82" s="88"/>
      <c r="TG82" s="88"/>
      <c r="TH82" s="88"/>
      <c r="TI82" s="88"/>
      <c r="TJ82" s="88"/>
      <c r="TK82" s="88"/>
      <c r="TL82" s="88"/>
      <c r="TM82" s="88"/>
      <c r="TN82" s="88"/>
      <c r="TO82" s="88"/>
      <c r="TP82" s="88"/>
      <c r="TQ82" s="88"/>
      <c r="TR82" s="88"/>
      <c r="TS82" s="88"/>
      <c r="TT82" s="88"/>
      <c r="TU82" s="88"/>
      <c r="TV82" s="88"/>
      <c r="TW82" s="88"/>
      <c r="TX82" s="88"/>
      <c r="TY82" s="88"/>
      <c r="TZ82" s="88"/>
      <c r="UA82" s="88"/>
      <c r="UB82" s="88"/>
      <c r="UC82" s="88"/>
      <c r="UD82" s="88"/>
      <c r="UE82" s="88"/>
      <c r="UF82" s="88"/>
      <c r="UG82" s="88"/>
      <c r="UH82" s="88"/>
      <c r="UI82" s="88"/>
      <c r="UJ82" s="88"/>
      <c r="UK82" s="88"/>
      <c r="UL82" s="88"/>
      <c r="UM82" s="88"/>
      <c r="UN82" s="88"/>
      <c r="UO82" s="88"/>
      <c r="UP82" s="88"/>
      <c r="UQ82" s="88"/>
      <c r="UR82" s="88"/>
      <c r="US82" s="88"/>
      <c r="UT82" s="88"/>
      <c r="UU82" s="88"/>
      <c r="UV82" s="88"/>
      <c r="UW82" s="88"/>
      <c r="UX82" s="88"/>
      <c r="UY82" s="88"/>
      <c r="UZ82" s="88"/>
      <c r="VA82" s="88"/>
      <c r="VB82" s="88"/>
      <c r="VC82" s="88"/>
      <c r="VD82" s="88"/>
      <c r="VE82" s="88"/>
      <c r="VF82" s="88"/>
      <c r="VG82" s="88"/>
      <c r="VH82" s="88"/>
      <c r="VI82" s="88"/>
      <c r="VJ82" s="88"/>
      <c r="VK82" s="88"/>
      <c r="VL82" s="88"/>
      <c r="VM82" s="88"/>
      <c r="VN82" s="88"/>
      <c r="VO82" s="88"/>
      <c r="VP82" s="88"/>
      <c r="VQ82" s="88"/>
      <c r="VR82" s="88"/>
      <c r="VS82" s="88"/>
      <c r="VT82" s="88"/>
      <c r="VU82" s="88"/>
      <c r="VV82" s="88"/>
      <c r="VW82" s="88"/>
      <c r="VX82" s="88"/>
      <c r="VY82" s="88"/>
      <c r="VZ82" s="88"/>
      <c r="WA82" s="88"/>
      <c r="WB82" s="88"/>
      <c r="WC82" s="88"/>
      <c r="WD82" s="88"/>
      <c r="WE82" s="88"/>
      <c r="WF82" s="88"/>
      <c r="WG82" s="88"/>
      <c r="WH82" s="88"/>
      <c r="WI82" s="88"/>
      <c r="WJ82" s="88"/>
      <c r="WK82" s="88"/>
      <c r="WL82" s="88"/>
      <c r="WM82" s="88"/>
      <c r="WN82" s="88"/>
      <c r="WO82" s="88"/>
      <c r="WP82" s="88"/>
      <c r="WQ82" s="88"/>
      <c r="WR82" s="88"/>
      <c r="WS82" s="88"/>
      <c r="WT82" s="88"/>
      <c r="WU82" s="88"/>
      <c r="WV82" s="88"/>
      <c r="WW82" s="88"/>
      <c r="WX82" s="88"/>
      <c r="WY82" s="88"/>
      <c r="WZ82" s="88"/>
      <c r="XA82" s="88"/>
      <c r="XB82" s="88"/>
      <c r="XC82" s="88"/>
      <c r="XD82" s="88"/>
      <c r="XE82" s="88"/>
      <c r="XF82" s="88"/>
      <c r="XG82" s="88"/>
      <c r="XH82" s="88"/>
      <c r="XI82" s="88"/>
      <c r="XJ82" s="88"/>
      <c r="XK82" s="88"/>
      <c r="XL82" s="88"/>
      <c r="XM82" s="88"/>
      <c r="XN82" s="88"/>
      <c r="XO82" s="88"/>
      <c r="XP82" s="88"/>
      <c r="XQ82" s="88"/>
      <c r="XR82" s="88"/>
      <c r="XS82" s="88"/>
      <c r="XT82" s="88"/>
      <c r="XU82" s="88"/>
      <c r="XV82" s="88"/>
      <c r="XW82" s="88"/>
      <c r="XX82" s="88"/>
      <c r="XY82" s="88"/>
      <c r="XZ82" s="88"/>
      <c r="YA82" s="88"/>
      <c r="YB82" s="88"/>
      <c r="YC82" s="88"/>
      <c r="YD82" s="88"/>
      <c r="YE82" s="88"/>
      <c r="YF82" s="88"/>
      <c r="YG82" s="88"/>
      <c r="YH82" s="88"/>
      <c r="YI82" s="88"/>
      <c r="YJ82" s="88"/>
      <c r="YK82" s="88"/>
      <c r="YL82" s="88"/>
      <c r="YM82" s="88"/>
      <c r="YN82" s="88"/>
      <c r="YO82" s="88"/>
      <c r="YP82" s="88"/>
      <c r="YQ82" s="88"/>
      <c r="YR82" s="88"/>
      <c r="YS82" s="88"/>
      <c r="YT82" s="88"/>
      <c r="YU82" s="88"/>
      <c r="YV82" s="88"/>
      <c r="YW82" s="88"/>
      <c r="YX82" s="88"/>
      <c r="YY82" s="88"/>
      <c r="YZ82" s="88"/>
      <c r="ZA82" s="88"/>
      <c r="ZB82" s="88"/>
      <c r="ZC82" s="88"/>
      <c r="ZD82" s="88"/>
      <c r="ZE82" s="88"/>
      <c r="ZF82" s="88"/>
      <c r="ZG82" s="88"/>
      <c r="ZH82" s="88"/>
      <c r="ZI82" s="88"/>
      <c r="ZJ82" s="88"/>
      <c r="ZK82" s="88"/>
      <c r="ZL82" s="88"/>
      <c r="ZM82" s="88"/>
      <c r="ZN82" s="88"/>
      <c r="ZO82" s="88"/>
      <c r="ZP82" s="88"/>
      <c r="ZQ82" s="88"/>
      <c r="ZR82" s="88"/>
      <c r="ZS82" s="88"/>
      <c r="ZT82" s="88"/>
      <c r="ZU82" s="88"/>
      <c r="ZV82" s="88"/>
      <c r="ZW82" s="88"/>
      <c r="ZX82" s="88"/>
      <c r="ZY82" s="88"/>
      <c r="ZZ82" s="88"/>
      <c r="AAA82" s="88"/>
      <c r="AAB82" s="88"/>
      <c r="AAC82" s="88"/>
      <c r="AAD82" s="88"/>
      <c r="AAE82" s="88"/>
      <c r="AAF82" s="88"/>
      <c r="AAG82" s="88"/>
      <c r="AAH82" s="88"/>
      <c r="AAI82" s="88"/>
      <c r="AAJ82" s="88"/>
      <c r="AAK82" s="88"/>
      <c r="AAL82" s="88"/>
      <c r="AAM82" s="88"/>
      <c r="AAN82" s="88"/>
      <c r="AAO82" s="88"/>
      <c r="AAP82" s="88"/>
      <c r="AAQ82" s="88"/>
      <c r="AAR82" s="88"/>
      <c r="AAS82" s="88"/>
      <c r="AAT82" s="88"/>
      <c r="AAU82" s="88"/>
      <c r="AAV82" s="88"/>
      <c r="AAW82" s="88"/>
      <c r="AAX82" s="88"/>
      <c r="AAY82" s="88"/>
      <c r="AAZ82" s="88"/>
      <c r="ABA82" s="88"/>
      <c r="ABB82" s="88"/>
      <c r="ABC82" s="88"/>
      <c r="ABD82" s="88"/>
      <c r="ABE82" s="88"/>
      <c r="ABF82" s="88"/>
      <c r="ABG82" s="88"/>
      <c r="ABH82" s="88"/>
      <c r="ABI82" s="88"/>
      <c r="ABJ82" s="88"/>
      <c r="ABK82" s="88"/>
      <c r="ABL82" s="88"/>
      <c r="ABM82" s="88"/>
      <c r="ABN82" s="88"/>
      <c r="ABO82" s="88"/>
      <c r="ABP82" s="88"/>
      <c r="ABQ82" s="88"/>
      <c r="ABR82" s="88"/>
      <c r="ABS82" s="88"/>
      <c r="ABT82" s="88"/>
      <c r="ABU82" s="88"/>
      <c r="ABV82" s="88"/>
      <c r="ABW82" s="88"/>
      <c r="ABX82" s="88"/>
      <c r="ABY82" s="88"/>
      <c r="ABZ82" s="88"/>
      <c r="ACA82" s="88"/>
      <c r="ACB82" s="88"/>
      <c r="ACC82" s="88"/>
      <c r="ACD82" s="88"/>
      <c r="ACE82" s="88"/>
      <c r="ACF82" s="88"/>
      <c r="ACG82" s="88"/>
      <c r="ACH82" s="88"/>
      <c r="ACI82" s="88"/>
      <c r="ACJ82" s="88"/>
      <c r="ACK82" s="88"/>
      <c r="ACL82" s="88"/>
      <c r="ACM82" s="88"/>
      <c r="ACN82" s="88"/>
      <c r="ACO82" s="88"/>
      <c r="ACP82" s="88"/>
      <c r="ACQ82" s="88"/>
      <c r="ACR82" s="88"/>
      <c r="ACS82" s="88"/>
      <c r="ACT82" s="88"/>
      <c r="ACU82" s="88"/>
      <c r="ACV82" s="88"/>
      <c r="ACW82" s="88"/>
      <c r="ACX82" s="88"/>
      <c r="ACY82" s="88"/>
      <c r="ACZ82" s="88"/>
      <c r="ADA82" s="88"/>
      <c r="ADB82" s="88"/>
      <c r="ADC82" s="88"/>
      <c r="ADD82" s="88"/>
      <c r="ADE82" s="88"/>
      <c r="ADF82" s="88"/>
      <c r="ADG82" s="88"/>
      <c r="ADH82" s="88"/>
      <c r="ADI82" s="88"/>
      <c r="ADJ82" s="88"/>
      <c r="ADK82" s="88"/>
      <c r="ADL82" s="88"/>
      <c r="ADM82" s="88"/>
      <c r="ADN82" s="88"/>
      <c r="ADO82" s="88"/>
      <c r="ADP82" s="88"/>
      <c r="ADQ82" s="88"/>
      <c r="ADR82" s="88"/>
      <c r="ADS82" s="88"/>
      <c r="ADT82" s="88"/>
      <c r="ADU82" s="88"/>
      <c r="ADV82" s="88"/>
      <c r="ADW82" s="88"/>
      <c r="ADX82" s="88"/>
      <c r="ADY82" s="88"/>
      <c r="ADZ82" s="88"/>
      <c r="AEA82" s="88"/>
      <c r="AEB82" s="88"/>
      <c r="AEC82" s="88"/>
      <c r="AED82" s="88"/>
      <c r="AEE82" s="88"/>
      <c r="AEF82" s="88"/>
      <c r="AEG82" s="88"/>
      <c r="AEH82" s="88"/>
      <c r="AEI82" s="88"/>
      <c r="AEJ82" s="88"/>
      <c r="AEK82" s="88"/>
      <c r="AEL82" s="88"/>
      <c r="AEM82" s="88"/>
      <c r="AEN82" s="88"/>
      <c r="AEO82" s="88"/>
      <c r="AEP82" s="88"/>
      <c r="AEQ82" s="88"/>
      <c r="AER82" s="88"/>
      <c r="AES82" s="88"/>
      <c r="AET82" s="88"/>
      <c r="AEU82" s="88"/>
      <c r="AEV82" s="88"/>
      <c r="AEW82" s="88"/>
      <c r="AEX82" s="88"/>
      <c r="AEY82" s="88"/>
      <c r="AEZ82" s="88"/>
      <c r="AFA82" s="88"/>
      <c r="AFB82" s="88"/>
      <c r="AFC82" s="88"/>
      <c r="AFD82" s="88"/>
      <c r="AFE82" s="88"/>
      <c r="AFF82" s="88"/>
      <c r="AFG82" s="88"/>
      <c r="AFH82" s="88"/>
      <c r="AFI82" s="88"/>
      <c r="AFJ82" s="88"/>
      <c r="AFK82" s="88"/>
      <c r="AFL82" s="88"/>
      <c r="AFM82" s="88"/>
      <c r="AFN82" s="88"/>
      <c r="AFO82" s="88"/>
      <c r="AFP82" s="88"/>
      <c r="AFQ82" s="88"/>
      <c r="AFR82" s="88"/>
      <c r="AFS82" s="88"/>
      <c r="AFT82" s="88"/>
      <c r="AFU82" s="88"/>
      <c r="AFV82" s="88"/>
      <c r="AFW82" s="88"/>
      <c r="AFX82" s="88"/>
      <c r="AFY82" s="88"/>
      <c r="AFZ82" s="88"/>
      <c r="AGA82" s="88"/>
      <c r="AGB82" s="88"/>
      <c r="AGC82" s="88"/>
      <c r="AGD82" s="88"/>
      <c r="AGE82" s="88"/>
      <c r="AGF82" s="88"/>
      <c r="AGG82" s="88"/>
      <c r="AGH82" s="88"/>
      <c r="AGI82" s="88"/>
      <c r="AGJ82" s="88"/>
      <c r="AGK82" s="88"/>
      <c r="AGL82" s="88"/>
      <c r="AGM82" s="88"/>
      <c r="AGN82" s="88"/>
      <c r="AGO82" s="88"/>
      <c r="AGP82" s="88"/>
      <c r="AGQ82" s="88"/>
      <c r="AGR82" s="88"/>
      <c r="AGS82" s="88"/>
      <c r="AGT82" s="88"/>
      <c r="AGU82" s="88"/>
      <c r="AGV82" s="88"/>
      <c r="AGW82" s="88"/>
      <c r="AGX82" s="88"/>
      <c r="AGY82" s="88"/>
      <c r="AGZ82" s="88"/>
      <c r="AHA82" s="88"/>
      <c r="AHB82" s="88"/>
      <c r="AHC82" s="88"/>
      <c r="AHD82" s="88"/>
      <c r="AHE82" s="88"/>
      <c r="AHF82" s="88"/>
      <c r="AHG82" s="88"/>
      <c r="AHH82" s="88"/>
      <c r="AHI82" s="88"/>
      <c r="AHJ82" s="88"/>
      <c r="AHK82" s="88"/>
      <c r="AHL82" s="88"/>
      <c r="AHM82" s="88"/>
      <c r="AHN82" s="88"/>
      <c r="AHO82" s="88"/>
      <c r="AHP82" s="88"/>
      <c r="AHQ82" s="88"/>
      <c r="AHR82" s="88"/>
      <c r="AHS82" s="88"/>
      <c r="AHT82" s="88"/>
      <c r="AHU82" s="88"/>
      <c r="AHV82" s="88"/>
      <c r="AHW82" s="88"/>
      <c r="AHX82" s="88"/>
      <c r="AHY82" s="88"/>
      <c r="AHZ82" s="88"/>
      <c r="AIA82" s="88"/>
      <c r="AIB82" s="88"/>
      <c r="AIC82" s="88"/>
      <c r="AID82" s="88"/>
      <c r="AIE82" s="88"/>
      <c r="AIF82" s="88"/>
      <c r="AIG82" s="88"/>
      <c r="AIH82" s="88"/>
      <c r="AII82" s="88"/>
      <c r="AIJ82" s="88"/>
      <c r="AIK82" s="88"/>
      <c r="AIL82" s="88"/>
      <c r="AIM82" s="88"/>
      <c r="AIN82" s="88"/>
      <c r="AIO82" s="88"/>
      <c r="AIP82" s="88"/>
      <c r="AIQ82" s="88"/>
      <c r="AIR82" s="88"/>
      <c r="AIS82" s="88"/>
      <c r="AIT82" s="88"/>
      <c r="AIU82" s="88"/>
      <c r="AIV82" s="88"/>
      <c r="AIW82" s="88"/>
      <c r="AIX82" s="88"/>
      <c r="AIY82" s="88"/>
      <c r="AIZ82" s="88"/>
      <c r="AJA82" s="88"/>
      <c r="AJB82" s="88"/>
      <c r="AJC82" s="88"/>
      <c r="AJD82" s="88"/>
      <c r="AJE82" s="88"/>
      <c r="AJF82" s="88"/>
      <c r="AJG82" s="88"/>
      <c r="AJH82" s="88"/>
      <c r="AJI82" s="88"/>
      <c r="AJJ82" s="88"/>
      <c r="AJK82" s="88"/>
      <c r="AJL82" s="88"/>
      <c r="AJM82" s="88"/>
      <c r="AJN82" s="88"/>
      <c r="AJO82" s="88"/>
      <c r="AJP82" s="88"/>
      <c r="AJQ82" s="88"/>
      <c r="AJR82" s="88"/>
      <c r="AJS82" s="88"/>
      <c r="AJT82" s="88"/>
      <c r="AJU82" s="88"/>
      <c r="AJV82" s="88"/>
      <c r="AJW82" s="88"/>
      <c r="AJX82" s="88"/>
      <c r="AJY82" s="88"/>
      <c r="AJZ82" s="88"/>
      <c r="AKA82" s="88"/>
      <c r="AKB82" s="88"/>
      <c r="AKC82" s="88"/>
      <c r="AKD82" s="88"/>
      <c r="AKE82" s="88"/>
      <c r="AKF82" s="88"/>
      <c r="AKG82" s="88"/>
      <c r="AKH82" s="88"/>
      <c r="AKI82" s="88"/>
      <c r="AKJ82" s="88"/>
      <c r="AKK82" s="88"/>
      <c r="AKL82" s="88"/>
      <c r="AKM82" s="88"/>
      <c r="AKN82" s="88"/>
      <c r="AKO82" s="88"/>
      <c r="AKP82" s="88"/>
      <c r="AKQ82" s="88"/>
      <c r="AKR82" s="88"/>
      <c r="AKS82" s="88"/>
      <c r="AKT82" s="88"/>
      <c r="AKU82" s="88"/>
      <c r="AKV82" s="88"/>
      <c r="AKW82" s="88"/>
      <c r="AKX82" s="88"/>
      <c r="AKY82" s="88"/>
      <c r="AKZ82" s="88"/>
      <c r="ALA82" s="88"/>
      <c r="ALB82" s="88"/>
      <c r="ALC82" s="88"/>
      <c r="ALD82" s="88"/>
      <c r="ALE82" s="88"/>
      <c r="ALF82" s="88"/>
      <c r="ALG82" s="88"/>
      <c r="ALH82" s="88"/>
      <c r="ALI82" s="88"/>
      <c r="ALJ82" s="88"/>
      <c r="ALK82" s="88"/>
      <c r="ALL82" s="88"/>
      <c r="ALM82" s="88"/>
      <c r="ALN82" s="88"/>
      <c r="ALO82" s="88"/>
      <c r="ALP82" s="88"/>
      <c r="ALQ82" s="88"/>
      <c r="ALR82" s="88"/>
      <c r="ALS82" s="88"/>
      <c r="ALT82" s="88"/>
      <c r="ALU82" s="88"/>
      <c r="ALV82" s="88"/>
      <c r="ALW82" s="88"/>
      <c r="ALX82" s="88"/>
      <c r="ALY82" s="88"/>
    </row>
    <row r="83" spans="1:16380" s="89" customFormat="1" ht="46.5" customHeight="1" x14ac:dyDescent="0.25">
      <c r="A83" s="69" t="s">
        <v>282</v>
      </c>
      <c r="B83" s="69" t="s">
        <v>274</v>
      </c>
      <c r="C83" s="69" t="s">
        <v>280</v>
      </c>
      <c r="D83" s="69" t="s">
        <v>281</v>
      </c>
      <c r="E83" s="69" t="s">
        <v>19</v>
      </c>
      <c r="F83" s="69" t="s">
        <v>278</v>
      </c>
      <c r="G83" s="69"/>
      <c r="H83" s="92"/>
      <c r="I83" s="59">
        <f>5000</f>
        <v>5000</v>
      </c>
      <c r="J83" s="59"/>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c r="EY83" s="88"/>
      <c r="EZ83" s="88"/>
      <c r="FA83" s="88"/>
      <c r="FB83" s="88"/>
      <c r="FC83" s="88"/>
      <c r="FD83" s="88"/>
      <c r="FE83" s="88"/>
      <c r="FF83" s="88"/>
      <c r="FG83" s="88"/>
      <c r="FH83" s="88"/>
      <c r="FI83" s="88"/>
      <c r="FJ83" s="88"/>
      <c r="FK83" s="88"/>
      <c r="FL83" s="88"/>
      <c r="FM83" s="88"/>
      <c r="FN83" s="88"/>
      <c r="FO83" s="88"/>
      <c r="FP83" s="88"/>
      <c r="FQ83" s="88"/>
      <c r="FR83" s="88"/>
      <c r="FS83" s="88"/>
      <c r="FT83" s="88"/>
      <c r="FU83" s="88"/>
      <c r="FV83" s="88"/>
      <c r="FW83" s="88"/>
      <c r="FX83" s="88"/>
      <c r="FY83" s="88"/>
      <c r="FZ83" s="88"/>
      <c r="GA83" s="88"/>
      <c r="GB83" s="88"/>
      <c r="GC83" s="88"/>
      <c r="GD83" s="88"/>
      <c r="GE83" s="88"/>
      <c r="GF83" s="88"/>
      <c r="GG83" s="88"/>
      <c r="GH83" s="88"/>
      <c r="GI83" s="88"/>
      <c r="GJ83" s="88"/>
      <c r="GK83" s="88"/>
      <c r="GL83" s="88"/>
      <c r="GM83" s="88"/>
      <c r="GN83" s="88"/>
      <c r="GO83" s="88"/>
      <c r="GP83" s="88"/>
      <c r="GQ83" s="88"/>
      <c r="GR83" s="88"/>
      <c r="GS83" s="88"/>
      <c r="GT83" s="88"/>
      <c r="GU83" s="88"/>
      <c r="GV83" s="88"/>
      <c r="GW83" s="88"/>
      <c r="GX83" s="88"/>
      <c r="GY83" s="88"/>
      <c r="GZ83" s="88"/>
      <c r="HA83" s="88"/>
      <c r="HB83" s="88"/>
      <c r="HC83" s="88"/>
      <c r="HD83" s="88"/>
      <c r="HE83" s="88"/>
      <c r="HF83" s="88"/>
      <c r="HG83" s="88"/>
      <c r="HH83" s="88"/>
      <c r="HI83" s="88"/>
      <c r="HJ83" s="88"/>
      <c r="HK83" s="88"/>
      <c r="HL83" s="88"/>
      <c r="HM83" s="88"/>
      <c r="HN83" s="88"/>
      <c r="HO83" s="88"/>
      <c r="HP83" s="88"/>
      <c r="HQ83" s="88"/>
      <c r="HR83" s="88"/>
      <c r="HS83" s="88"/>
      <c r="HT83" s="88"/>
      <c r="HU83" s="88"/>
      <c r="HV83" s="88"/>
      <c r="HW83" s="88"/>
      <c r="HX83" s="88"/>
      <c r="HY83" s="88"/>
      <c r="HZ83" s="88"/>
      <c r="IA83" s="88"/>
      <c r="IB83" s="88"/>
      <c r="IC83" s="88"/>
      <c r="ID83" s="88"/>
      <c r="IE83" s="88"/>
      <c r="IF83" s="88"/>
      <c r="IG83" s="88"/>
      <c r="IH83" s="88"/>
      <c r="II83" s="88"/>
      <c r="IJ83" s="88"/>
      <c r="IK83" s="88"/>
      <c r="IL83" s="88"/>
      <c r="IM83" s="88"/>
      <c r="IN83" s="88"/>
      <c r="IO83" s="88"/>
      <c r="IP83" s="88"/>
      <c r="IQ83" s="88"/>
      <c r="IR83" s="88"/>
      <c r="IS83" s="88"/>
      <c r="IT83" s="88"/>
      <c r="IU83" s="88"/>
      <c r="IV83" s="88"/>
      <c r="IW83" s="88"/>
      <c r="IX83" s="88"/>
      <c r="IY83" s="88"/>
      <c r="IZ83" s="88"/>
      <c r="JA83" s="88"/>
      <c r="JB83" s="88"/>
      <c r="JC83" s="88"/>
      <c r="JD83" s="88"/>
      <c r="JE83" s="88"/>
      <c r="JF83" s="88"/>
      <c r="JG83" s="88"/>
      <c r="JH83" s="88"/>
      <c r="JI83" s="88"/>
      <c r="JJ83" s="88"/>
      <c r="JK83" s="88"/>
      <c r="JL83" s="88"/>
      <c r="JM83" s="88"/>
      <c r="JN83" s="88"/>
      <c r="JO83" s="88"/>
      <c r="JP83" s="88"/>
      <c r="JQ83" s="88"/>
      <c r="JR83" s="88"/>
      <c r="JS83" s="88"/>
      <c r="JT83" s="88"/>
      <c r="JU83" s="88"/>
      <c r="JV83" s="88"/>
      <c r="JW83" s="88"/>
      <c r="JX83" s="88"/>
      <c r="JY83" s="88"/>
      <c r="JZ83" s="88"/>
      <c r="KA83" s="88"/>
      <c r="KB83" s="88"/>
      <c r="KC83" s="88"/>
      <c r="KD83" s="88"/>
      <c r="KE83" s="88"/>
      <c r="KF83" s="88"/>
      <c r="KG83" s="88"/>
      <c r="KH83" s="88"/>
      <c r="KI83" s="88"/>
      <c r="KJ83" s="88"/>
      <c r="KK83" s="88"/>
      <c r="KL83" s="88"/>
      <c r="KM83" s="88"/>
      <c r="KN83" s="88"/>
      <c r="KO83" s="88"/>
      <c r="KP83" s="88"/>
      <c r="KQ83" s="88"/>
      <c r="KR83" s="88"/>
      <c r="KS83" s="88"/>
      <c r="KT83" s="88"/>
      <c r="KU83" s="88"/>
      <c r="KV83" s="88"/>
      <c r="KW83" s="88"/>
      <c r="KX83" s="88"/>
      <c r="KY83" s="88"/>
      <c r="KZ83" s="88"/>
      <c r="LA83" s="88"/>
      <c r="LB83" s="88"/>
      <c r="LC83" s="88"/>
      <c r="LD83" s="88"/>
      <c r="LE83" s="88"/>
      <c r="LF83" s="88"/>
      <c r="LG83" s="88"/>
      <c r="LH83" s="88"/>
      <c r="LI83" s="88"/>
      <c r="LJ83" s="88"/>
      <c r="LK83" s="88"/>
      <c r="LL83" s="88"/>
      <c r="LM83" s="88"/>
      <c r="LN83" s="88"/>
      <c r="LO83" s="88"/>
      <c r="LP83" s="88"/>
      <c r="LQ83" s="88"/>
      <c r="LR83" s="88"/>
      <c r="LS83" s="88"/>
      <c r="LT83" s="88"/>
      <c r="LU83" s="88"/>
      <c r="LV83" s="88"/>
      <c r="LW83" s="88"/>
      <c r="LX83" s="88"/>
      <c r="LY83" s="88"/>
      <c r="LZ83" s="88"/>
      <c r="MA83" s="88"/>
      <c r="MB83" s="88"/>
      <c r="MC83" s="88"/>
      <c r="MD83" s="88"/>
      <c r="ME83" s="88"/>
      <c r="MF83" s="88"/>
      <c r="MG83" s="88"/>
      <c r="MH83" s="88"/>
      <c r="MI83" s="88"/>
      <c r="MJ83" s="88"/>
      <c r="MK83" s="88"/>
      <c r="ML83" s="88"/>
      <c r="MM83" s="88"/>
      <c r="MN83" s="88"/>
      <c r="MO83" s="88"/>
      <c r="MP83" s="88"/>
      <c r="MQ83" s="88"/>
      <c r="MR83" s="88"/>
      <c r="MS83" s="88"/>
      <c r="MT83" s="88"/>
      <c r="MU83" s="88"/>
      <c r="MV83" s="88"/>
      <c r="MW83" s="88"/>
      <c r="MX83" s="88"/>
      <c r="MY83" s="88"/>
      <c r="MZ83" s="88"/>
      <c r="NA83" s="88"/>
      <c r="NB83" s="88"/>
      <c r="NC83" s="88"/>
      <c r="ND83" s="88"/>
      <c r="NE83" s="88"/>
      <c r="NF83" s="88"/>
      <c r="NG83" s="88"/>
      <c r="NH83" s="88"/>
      <c r="NI83" s="88"/>
      <c r="NJ83" s="88"/>
      <c r="NK83" s="88"/>
      <c r="NL83" s="88"/>
      <c r="NM83" s="88"/>
      <c r="NN83" s="88"/>
      <c r="NO83" s="88"/>
      <c r="NP83" s="88"/>
      <c r="NQ83" s="88"/>
      <c r="NR83" s="88"/>
      <c r="NS83" s="88"/>
      <c r="NT83" s="88"/>
      <c r="NU83" s="88"/>
      <c r="NV83" s="88"/>
      <c r="NW83" s="88"/>
      <c r="NX83" s="88"/>
      <c r="NY83" s="88"/>
      <c r="NZ83" s="88"/>
      <c r="OA83" s="88"/>
      <c r="OB83" s="88"/>
      <c r="OC83" s="88"/>
      <c r="OD83" s="88"/>
      <c r="OE83" s="88"/>
      <c r="OF83" s="88"/>
      <c r="OG83" s="88"/>
      <c r="OH83" s="88"/>
      <c r="OI83" s="88"/>
      <c r="OJ83" s="88"/>
      <c r="OK83" s="88"/>
      <c r="OL83" s="88"/>
      <c r="OM83" s="88"/>
      <c r="ON83" s="88"/>
      <c r="OO83" s="88"/>
      <c r="OP83" s="88"/>
      <c r="OQ83" s="88"/>
      <c r="OR83" s="88"/>
      <c r="OS83" s="88"/>
      <c r="OT83" s="88"/>
      <c r="OU83" s="88"/>
      <c r="OV83" s="88"/>
      <c r="OW83" s="88"/>
      <c r="OX83" s="88"/>
      <c r="OY83" s="88"/>
      <c r="OZ83" s="88"/>
      <c r="PA83" s="88"/>
      <c r="PB83" s="88"/>
      <c r="PC83" s="88"/>
      <c r="PD83" s="88"/>
      <c r="PE83" s="88"/>
      <c r="PF83" s="88"/>
      <c r="PG83" s="88"/>
      <c r="PH83" s="88"/>
      <c r="PI83" s="88"/>
      <c r="PJ83" s="88"/>
      <c r="PK83" s="88"/>
      <c r="PL83" s="88"/>
      <c r="PM83" s="88"/>
      <c r="PN83" s="88"/>
      <c r="PO83" s="88"/>
      <c r="PP83" s="88"/>
      <c r="PQ83" s="88"/>
      <c r="PR83" s="88"/>
      <c r="PS83" s="88"/>
      <c r="PT83" s="88"/>
      <c r="PU83" s="88"/>
      <c r="PV83" s="88"/>
      <c r="PW83" s="88"/>
      <c r="PX83" s="88"/>
      <c r="PY83" s="88"/>
      <c r="PZ83" s="88"/>
      <c r="QA83" s="88"/>
      <c r="QB83" s="88"/>
      <c r="QC83" s="88"/>
      <c r="QD83" s="88"/>
      <c r="QE83" s="88"/>
      <c r="QF83" s="88"/>
      <c r="QG83" s="88"/>
      <c r="QH83" s="88"/>
      <c r="QI83" s="88"/>
      <c r="QJ83" s="88"/>
      <c r="QK83" s="88"/>
      <c r="QL83" s="88"/>
      <c r="QM83" s="88"/>
      <c r="QN83" s="88"/>
      <c r="QO83" s="88"/>
      <c r="QP83" s="88"/>
      <c r="QQ83" s="88"/>
      <c r="QR83" s="88"/>
      <c r="QS83" s="88"/>
      <c r="QT83" s="88"/>
      <c r="QU83" s="88"/>
      <c r="QV83" s="88"/>
      <c r="QW83" s="88"/>
      <c r="QX83" s="88"/>
      <c r="QY83" s="88"/>
      <c r="QZ83" s="88"/>
      <c r="RA83" s="88"/>
      <c r="RB83" s="88"/>
      <c r="RC83" s="88"/>
      <c r="RD83" s="88"/>
      <c r="RE83" s="88"/>
      <c r="RF83" s="88"/>
      <c r="RG83" s="88"/>
      <c r="RH83" s="88"/>
      <c r="RI83" s="88"/>
      <c r="RJ83" s="88"/>
      <c r="RK83" s="88"/>
      <c r="RL83" s="88"/>
      <c r="RM83" s="88"/>
      <c r="RN83" s="88"/>
      <c r="RO83" s="88"/>
      <c r="RP83" s="88"/>
      <c r="RQ83" s="88"/>
      <c r="RR83" s="88"/>
      <c r="RS83" s="88"/>
      <c r="RT83" s="88"/>
      <c r="RU83" s="88"/>
      <c r="RV83" s="88"/>
      <c r="RW83" s="88"/>
      <c r="RX83" s="88"/>
      <c r="RY83" s="88"/>
      <c r="RZ83" s="88"/>
      <c r="SA83" s="88"/>
      <c r="SB83" s="88"/>
      <c r="SC83" s="88"/>
      <c r="SD83" s="88"/>
      <c r="SE83" s="88"/>
      <c r="SF83" s="88"/>
      <c r="SG83" s="88"/>
      <c r="SH83" s="88"/>
      <c r="SI83" s="88"/>
      <c r="SJ83" s="88"/>
      <c r="SK83" s="88"/>
      <c r="SL83" s="88"/>
      <c r="SM83" s="88"/>
      <c r="SN83" s="88"/>
      <c r="SO83" s="88"/>
      <c r="SP83" s="88"/>
      <c r="SQ83" s="88"/>
      <c r="SR83" s="88"/>
      <c r="SS83" s="88"/>
      <c r="ST83" s="88"/>
      <c r="SU83" s="88"/>
      <c r="SV83" s="88"/>
      <c r="SW83" s="88"/>
      <c r="SX83" s="88"/>
      <c r="SY83" s="88"/>
      <c r="SZ83" s="88"/>
      <c r="TA83" s="88"/>
      <c r="TB83" s="88"/>
      <c r="TC83" s="88"/>
      <c r="TD83" s="88"/>
      <c r="TE83" s="88"/>
      <c r="TF83" s="88"/>
      <c r="TG83" s="88"/>
      <c r="TH83" s="88"/>
      <c r="TI83" s="88"/>
      <c r="TJ83" s="88"/>
      <c r="TK83" s="88"/>
      <c r="TL83" s="88"/>
      <c r="TM83" s="88"/>
      <c r="TN83" s="88"/>
      <c r="TO83" s="88"/>
      <c r="TP83" s="88"/>
      <c r="TQ83" s="88"/>
      <c r="TR83" s="88"/>
      <c r="TS83" s="88"/>
      <c r="TT83" s="88"/>
      <c r="TU83" s="88"/>
      <c r="TV83" s="88"/>
      <c r="TW83" s="88"/>
      <c r="TX83" s="88"/>
      <c r="TY83" s="88"/>
      <c r="TZ83" s="88"/>
      <c r="UA83" s="88"/>
      <c r="UB83" s="88"/>
      <c r="UC83" s="88"/>
      <c r="UD83" s="88"/>
      <c r="UE83" s="88"/>
      <c r="UF83" s="88"/>
      <c r="UG83" s="88"/>
      <c r="UH83" s="88"/>
      <c r="UI83" s="88"/>
      <c r="UJ83" s="88"/>
      <c r="UK83" s="88"/>
      <c r="UL83" s="88"/>
      <c r="UM83" s="88"/>
      <c r="UN83" s="88"/>
      <c r="UO83" s="88"/>
      <c r="UP83" s="88"/>
      <c r="UQ83" s="88"/>
      <c r="UR83" s="88"/>
      <c r="US83" s="88"/>
      <c r="UT83" s="88"/>
      <c r="UU83" s="88"/>
      <c r="UV83" s="88"/>
      <c r="UW83" s="88"/>
      <c r="UX83" s="88"/>
      <c r="UY83" s="88"/>
      <c r="UZ83" s="88"/>
      <c r="VA83" s="88"/>
      <c r="VB83" s="88"/>
      <c r="VC83" s="88"/>
      <c r="VD83" s="88"/>
      <c r="VE83" s="88"/>
      <c r="VF83" s="88"/>
      <c r="VG83" s="88"/>
      <c r="VH83" s="88"/>
      <c r="VI83" s="88"/>
      <c r="VJ83" s="88"/>
      <c r="VK83" s="88"/>
      <c r="VL83" s="88"/>
      <c r="VM83" s="88"/>
      <c r="VN83" s="88"/>
      <c r="VO83" s="88"/>
      <c r="VP83" s="88"/>
      <c r="VQ83" s="88"/>
      <c r="VR83" s="88"/>
      <c r="VS83" s="88"/>
      <c r="VT83" s="88"/>
      <c r="VU83" s="88"/>
      <c r="VV83" s="88"/>
      <c r="VW83" s="88"/>
      <c r="VX83" s="88"/>
      <c r="VY83" s="88"/>
      <c r="VZ83" s="88"/>
      <c r="WA83" s="88"/>
      <c r="WB83" s="88"/>
      <c r="WC83" s="88"/>
      <c r="WD83" s="88"/>
      <c r="WE83" s="88"/>
      <c r="WF83" s="88"/>
      <c r="WG83" s="88"/>
      <c r="WH83" s="88"/>
      <c r="WI83" s="88"/>
      <c r="WJ83" s="88"/>
      <c r="WK83" s="88"/>
      <c r="WL83" s="88"/>
      <c r="WM83" s="88"/>
      <c r="WN83" s="88"/>
      <c r="WO83" s="88"/>
      <c r="WP83" s="88"/>
      <c r="WQ83" s="88"/>
      <c r="WR83" s="88"/>
      <c r="WS83" s="88"/>
      <c r="WT83" s="88"/>
      <c r="WU83" s="88"/>
      <c r="WV83" s="88"/>
      <c r="WW83" s="88"/>
      <c r="WX83" s="88"/>
      <c r="WY83" s="88"/>
      <c r="WZ83" s="88"/>
      <c r="XA83" s="88"/>
      <c r="XB83" s="88"/>
      <c r="XC83" s="88"/>
      <c r="XD83" s="88"/>
      <c r="XE83" s="88"/>
      <c r="XF83" s="88"/>
      <c r="XG83" s="88"/>
      <c r="XH83" s="88"/>
      <c r="XI83" s="88"/>
      <c r="XJ83" s="88"/>
      <c r="XK83" s="88"/>
      <c r="XL83" s="88"/>
      <c r="XM83" s="88"/>
      <c r="XN83" s="88"/>
      <c r="XO83" s="88"/>
      <c r="XP83" s="88"/>
      <c r="XQ83" s="88"/>
      <c r="XR83" s="88"/>
      <c r="XS83" s="88"/>
      <c r="XT83" s="88"/>
      <c r="XU83" s="88"/>
      <c r="XV83" s="88"/>
      <c r="XW83" s="88"/>
      <c r="XX83" s="88"/>
      <c r="XY83" s="88"/>
      <c r="XZ83" s="88"/>
      <c r="YA83" s="88"/>
      <c r="YB83" s="88"/>
      <c r="YC83" s="88"/>
      <c r="YD83" s="88"/>
      <c r="YE83" s="88"/>
      <c r="YF83" s="88"/>
      <c r="YG83" s="88"/>
      <c r="YH83" s="88"/>
      <c r="YI83" s="88"/>
      <c r="YJ83" s="88"/>
      <c r="YK83" s="88"/>
      <c r="YL83" s="88"/>
      <c r="YM83" s="88"/>
      <c r="YN83" s="88"/>
      <c r="YO83" s="88"/>
      <c r="YP83" s="88"/>
      <c r="YQ83" s="88"/>
      <c r="YR83" s="88"/>
      <c r="YS83" s="88"/>
      <c r="YT83" s="88"/>
      <c r="YU83" s="88"/>
      <c r="YV83" s="88"/>
      <c r="YW83" s="88"/>
      <c r="YX83" s="88"/>
      <c r="YY83" s="88"/>
      <c r="YZ83" s="88"/>
      <c r="ZA83" s="88"/>
      <c r="ZB83" s="88"/>
      <c r="ZC83" s="88"/>
      <c r="ZD83" s="88"/>
      <c r="ZE83" s="88"/>
      <c r="ZF83" s="88"/>
      <c r="ZG83" s="88"/>
      <c r="ZH83" s="88"/>
      <c r="ZI83" s="88"/>
      <c r="ZJ83" s="88"/>
      <c r="ZK83" s="88"/>
      <c r="ZL83" s="88"/>
      <c r="ZM83" s="88"/>
      <c r="ZN83" s="88"/>
      <c r="ZO83" s="88"/>
      <c r="ZP83" s="88"/>
      <c r="ZQ83" s="88"/>
      <c r="ZR83" s="88"/>
      <c r="ZS83" s="88"/>
      <c r="ZT83" s="88"/>
      <c r="ZU83" s="88"/>
      <c r="ZV83" s="88"/>
      <c r="ZW83" s="88"/>
      <c r="ZX83" s="88"/>
      <c r="ZY83" s="88"/>
      <c r="ZZ83" s="88"/>
      <c r="AAA83" s="88"/>
      <c r="AAB83" s="88"/>
      <c r="AAC83" s="88"/>
      <c r="AAD83" s="88"/>
      <c r="AAE83" s="88"/>
      <c r="AAF83" s="88"/>
      <c r="AAG83" s="88"/>
      <c r="AAH83" s="88"/>
      <c r="AAI83" s="88"/>
      <c r="AAJ83" s="88"/>
      <c r="AAK83" s="88"/>
      <c r="AAL83" s="88"/>
      <c r="AAM83" s="88"/>
      <c r="AAN83" s="88"/>
      <c r="AAO83" s="88"/>
      <c r="AAP83" s="88"/>
      <c r="AAQ83" s="88"/>
      <c r="AAR83" s="88"/>
      <c r="AAS83" s="88"/>
      <c r="AAT83" s="88"/>
      <c r="AAU83" s="88"/>
      <c r="AAV83" s="88"/>
      <c r="AAW83" s="88"/>
      <c r="AAX83" s="88"/>
      <c r="AAY83" s="88"/>
      <c r="AAZ83" s="88"/>
      <c r="ABA83" s="88"/>
      <c r="ABB83" s="88"/>
      <c r="ABC83" s="88"/>
      <c r="ABD83" s="88"/>
      <c r="ABE83" s="88"/>
      <c r="ABF83" s="88"/>
      <c r="ABG83" s="88"/>
      <c r="ABH83" s="88"/>
      <c r="ABI83" s="88"/>
      <c r="ABJ83" s="88"/>
      <c r="ABK83" s="88"/>
      <c r="ABL83" s="88"/>
      <c r="ABM83" s="88"/>
      <c r="ABN83" s="88"/>
      <c r="ABO83" s="88"/>
      <c r="ABP83" s="88"/>
      <c r="ABQ83" s="88"/>
      <c r="ABR83" s="88"/>
      <c r="ABS83" s="88"/>
      <c r="ABT83" s="88"/>
      <c r="ABU83" s="88"/>
      <c r="ABV83" s="88"/>
      <c r="ABW83" s="88"/>
      <c r="ABX83" s="88"/>
      <c r="ABY83" s="88"/>
      <c r="ABZ83" s="88"/>
      <c r="ACA83" s="88"/>
      <c r="ACB83" s="88"/>
      <c r="ACC83" s="88"/>
      <c r="ACD83" s="88"/>
      <c r="ACE83" s="88"/>
      <c r="ACF83" s="88"/>
      <c r="ACG83" s="88"/>
      <c r="ACH83" s="88"/>
      <c r="ACI83" s="88"/>
      <c r="ACJ83" s="88"/>
      <c r="ACK83" s="88"/>
      <c r="ACL83" s="88"/>
      <c r="ACM83" s="88"/>
      <c r="ACN83" s="88"/>
      <c r="ACO83" s="88"/>
      <c r="ACP83" s="88"/>
      <c r="ACQ83" s="88"/>
      <c r="ACR83" s="88"/>
      <c r="ACS83" s="88"/>
      <c r="ACT83" s="88"/>
      <c r="ACU83" s="88"/>
      <c r="ACV83" s="88"/>
      <c r="ACW83" s="88"/>
      <c r="ACX83" s="88"/>
      <c r="ACY83" s="88"/>
      <c r="ACZ83" s="88"/>
      <c r="ADA83" s="88"/>
      <c r="ADB83" s="88"/>
      <c r="ADC83" s="88"/>
      <c r="ADD83" s="88"/>
      <c r="ADE83" s="88"/>
      <c r="ADF83" s="88"/>
      <c r="ADG83" s="88"/>
      <c r="ADH83" s="88"/>
      <c r="ADI83" s="88"/>
      <c r="ADJ83" s="88"/>
      <c r="ADK83" s="88"/>
      <c r="ADL83" s="88"/>
      <c r="ADM83" s="88"/>
      <c r="ADN83" s="88"/>
      <c r="ADO83" s="88"/>
      <c r="ADP83" s="88"/>
      <c r="ADQ83" s="88"/>
      <c r="ADR83" s="88"/>
      <c r="ADS83" s="88"/>
      <c r="ADT83" s="88"/>
      <c r="ADU83" s="88"/>
      <c r="ADV83" s="88"/>
      <c r="ADW83" s="88"/>
      <c r="ADX83" s="88"/>
      <c r="ADY83" s="88"/>
      <c r="ADZ83" s="88"/>
      <c r="AEA83" s="88"/>
      <c r="AEB83" s="88"/>
      <c r="AEC83" s="88"/>
      <c r="AED83" s="88"/>
      <c r="AEE83" s="88"/>
      <c r="AEF83" s="88"/>
      <c r="AEG83" s="88"/>
      <c r="AEH83" s="88"/>
      <c r="AEI83" s="88"/>
      <c r="AEJ83" s="88"/>
      <c r="AEK83" s="88"/>
      <c r="AEL83" s="88"/>
      <c r="AEM83" s="88"/>
      <c r="AEN83" s="88"/>
      <c r="AEO83" s="88"/>
      <c r="AEP83" s="88"/>
      <c r="AEQ83" s="88"/>
      <c r="AER83" s="88"/>
      <c r="AES83" s="88"/>
      <c r="AET83" s="88"/>
      <c r="AEU83" s="88"/>
      <c r="AEV83" s="88"/>
      <c r="AEW83" s="88"/>
      <c r="AEX83" s="88"/>
      <c r="AEY83" s="88"/>
      <c r="AEZ83" s="88"/>
      <c r="AFA83" s="88"/>
      <c r="AFB83" s="88"/>
      <c r="AFC83" s="88"/>
      <c r="AFD83" s="88"/>
      <c r="AFE83" s="88"/>
      <c r="AFF83" s="88"/>
      <c r="AFG83" s="88"/>
      <c r="AFH83" s="88"/>
      <c r="AFI83" s="88"/>
      <c r="AFJ83" s="88"/>
      <c r="AFK83" s="88"/>
      <c r="AFL83" s="88"/>
      <c r="AFM83" s="88"/>
      <c r="AFN83" s="88"/>
      <c r="AFO83" s="88"/>
      <c r="AFP83" s="88"/>
      <c r="AFQ83" s="88"/>
      <c r="AFR83" s="88"/>
      <c r="AFS83" s="88"/>
      <c r="AFT83" s="88"/>
      <c r="AFU83" s="88"/>
      <c r="AFV83" s="88"/>
      <c r="AFW83" s="88"/>
      <c r="AFX83" s="88"/>
      <c r="AFY83" s="88"/>
      <c r="AFZ83" s="88"/>
      <c r="AGA83" s="88"/>
      <c r="AGB83" s="88"/>
      <c r="AGC83" s="88"/>
      <c r="AGD83" s="88"/>
      <c r="AGE83" s="88"/>
      <c r="AGF83" s="88"/>
      <c r="AGG83" s="88"/>
      <c r="AGH83" s="88"/>
      <c r="AGI83" s="88"/>
      <c r="AGJ83" s="88"/>
      <c r="AGK83" s="88"/>
      <c r="AGL83" s="88"/>
      <c r="AGM83" s="88"/>
      <c r="AGN83" s="88"/>
      <c r="AGO83" s="88"/>
      <c r="AGP83" s="88"/>
      <c r="AGQ83" s="88"/>
      <c r="AGR83" s="88"/>
      <c r="AGS83" s="88"/>
      <c r="AGT83" s="88"/>
      <c r="AGU83" s="88"/>
      <c r="AGV83" s="88"/>
      <c r="AGW83" s="88"/>
      <c r="AGX83" s="88"/>
      <c r="AGY83" s="88"/>
      <c r="AGZ83" s="88"/>
      <c r="AHA83" s="88"/>
      <c r="AHB83" s="88"/>
      <c r="AHC83" s="88"/>
      <c r="AHD83" s="88"/>
      <c r="AHE83" s="88"/>
      <c r="AHF83" s="88"/>
      <c r="AHG83" s="88"/>
      <c r="AHH83" s="88"/>
      <c r="AHI83" s="88"/>
      <c r="AHJ83" s="88"/>
      <c r="AHK83" s="88"/>
      <c r="AHL83" s="88"/>
      <c r="AHM83" s="88"/>
      <c r="AHN83" s="88"/>
      <c r="AHO83" s="88"/>
      <c r="AHP83" s="88"/>
      <c r="AHQ83" s="88"/>
      <c r="AHR83" s="88"/>
      <c r="AHS83" s="88"/>
      <c r="AHT83" s="88"/>
      <c r="AHU83" s="88"/>
      <c r="AHV83" s="88"/>
      <c r="AHW83" s="88"/>
      <c r="AHX83" s="88"/>
      <c r="AHY83" s="88"/>
      <c r="AHZ83" s="88"/>
      <c r="AIA83" s="88"/>
      <c r="AIB83" s="88"/>
      <c r="AIC83" s="88"/>
      <c r="AID83" s="88"/>
      <c r="AIE83" s="88"/>
      <c r="AIF83" s="88"/>
      <c r="AIG83" s="88"/>
      <c r="AIH83" s="88"/>
      <c r="AII83" s="88"/>
      <c r="AIJ83" s="88"/>
      <c r="AIK83" s="88"/>
      <c r="AIL83" s="88"/>
      <c r="AIM83" s="88"/>
      <c r="AIN83" s="88"/>
      <c r="AIO83" s="88"/>
      <c r="AIP83" s="88"/>
      <c r="AIQ83" s="88"/>
      <c r="AIR83" s="88"/>
      <c r="AIS83" s="88"/>
      <c r="AIT83" s="88"/>
      <c r="AIU83" s="88"/>
      <c r="AIV83" s="88"/>
      <c r="AIW83" s="88"/>
      <c r="AIX83" s="88"/>
      <c r="AIY83" s="88"/>
      <c r="AIZ83" s="88"/>
      <c r="AJA83" s="88"/>
      <c r="AJB83" s="88"/>
      <c r="AJC83" s="88"/>
      <c r="AJD83" s="88"/>
      <c r="AJE83" s="88"/>
      <c r="AJF83" s="88"/>
      <c r="AJG83" s="88"/>
      <c r="AJH83" s="88"/>
      <c r="AJI83" s="88"/>
      <c r="AJJ83" s="88"/>
      <c r="AJK83" s="88"/>
      <c r="AJL83" s="88"/>
      <c r="AJM83" s="88"/>
      <c r="AJN83" s="88"/>
      <c r="AJO83" s="88"/>
      <c r="AJP83" s="88"/>
      <c r="AJQ83" s="88"/>
      <c r="AJR83" s="88"/>
      <c r="AJS83" s="88"/>
      <c r="AJT83" s="88"/>
      <c r="AJU83" s="88"/>
      <c r="AJV83" s="88"/>
      <c r="AJW83" s="88"/>
      <c r="AJX83" s="88"/>
      <c r="AJY83" s="88"/>
      <c r="AJZ83" s="88"/>
      <c r="AKA83" s="88"/>
      <c r="AKB83" s="88"/>
      <c r="AKC83" s="88"/>
      <c r="AKD83" s="88"/>
      <c r="AKE83" s="88"/>
      <c r="AKF83" s="88"/>
      <c r="AKG83" s="88"/>
      <c r="AKH83" s="88"/>
      <c r="AKI83" s="88"/>
      <c r="AKJ83" s="88"/>
      <c r="AKK83" s="88"/>
      <c r="AKL83" s="88"/>
      <c r="AKM83" s="88"/>
      <c r="AKN83" s="88"/>
      <c r="AKO83" s="88"/>
      <c r="AKP83" s="88"/>
      <c r="AKQ83" s="88"/>
      <c r="AKR83" s="88"/>
      <c r="AKS83" s="88"/>
      <c r="AKT83" s="88"/>
      <c r="AKU83" s="88"/>
      <c r="AKV83" s="88"/>
      <c r="AKW83" s="88"/>
      <c r="AKX83" s="88"/>
      <c r="AKY83" s="88"/>
      <c r="AKZ83" s="88"/>
      <c r="ALA83" s="88"/>
      <c r="ALB83" s="88"/>
      <c r="ALC83" s="88"/>
      <c r="ALD83" s="88"/>
      <c r="ALE83" s="88"/>
      <c r="ALF83" s="88"/>
      <c r="ALG83" s="88"/>
      <c r="ALH83" s="88"/>
      <c r="ALI83" s="88"/>
      <c r="ALJ83" s="88"/>
      <c r="ALK83" s="88"/>
      <c r="ALL83" s="88"/>
      <c r="ALM83" s="88"/>
      <c r="ALN83" s="88"/>
      <c r="ALO83" s="88"/>
      <c r="ALP83" s="88"/>
      <c r="ALQ83" s="88"/>
      <c r="ALR83" s="88"/>
      <c r="ALS83" s="88"/>
      <c r="ALT83" s="88"/>
      <c r="ALU83" s="88"/>
      <c r="ALV83" s="88"/>
      <c r="ALW83" s="88"/>
      <c r="ALX83" s="88"/>
      <c r="ALY83" s="88"/>
    </row>
    <row r="84" spans="1:16380" ht="46.5" customHeight="1" x14ac:dyDescent="0.25">
      <c r="A84" s="84" t="s">
        <v>283</v>
      </c>
      <c r="B84" s="72" t="s">
        <v>284</v>
      </c>
      <c r="C84" s="20" t="s">
        <v>59</v>
      </c>
      <c r="D84" s="10" t="s">
        <v>36</v>
      </c>
      <c r="E84" s="73" t="s">
        <v>11</v>
      </c>
      <c r="F84" s="72" t="s">
        <v>84</v>
      </c>
      <c r="G84" s="85"/>
      <c r="H84" s="59">
        <v>0</v>
      </c>
      <c r="I84" s="50"/>
      <c r="J84" s="50"/>
    </row>
    <row r="85" spans="1:16380" ht="46.5" customHeight="1" x14ac:dyDescent="0.25">
      <c r="A85" s="69" t="s">
        <v>286</v>
      </c>
      <c r="B85" s="67" t="s">
        <v>285</v>
      </c>
      <c r="C85" s="67" t="s">
        <v>358</v>
      </c>
      <c r="D85" s="67" t="s">
        <v>36</v>
      </c>
      <c r="E85" s="67" t="s">
        <v>11</v>
      </c>
      <c r="F85" s="86">
        <v>500</v>
      </c>
      <c r="G85" s="50"/>
      <c r="H85" s="59">
        <v>500</v>
      </c>
      <c r="I85" s="92"/>
      <c r="J85" s="92"/>
    </row>
    <row r="86" spans="1:16380" ht="46.5" customHeight="1" x14ac:dyDescent="0.25">
      <c r="A86" s="69" t="s">
        <v>287</v>
      </c>
      <c r="B86" s="67" t="s">
        <v>285</v>
      </c>
      <c r="C86" s="21" t="s">
        <v>59</v>
      </c>
      <c r="D86" s="11" t="s">
        <v>36</v>
      </c>
      <c r="E86" s="67" t="s">
        <v>11</v>
      </c>
      <c r="F86" s="86">
        <v>500</v>
      </c>
      <c r="G86" s="50"/>
      <c r="H86" s="59">
        <v>500</v>
      </c>
      <c r="I86" s="92"/>
      <c r="J86" s="92"/>
    </row>
    <row r="87" spans="1:16380" ht="135" x14ac:dyDescent="0.25">
      <c r="A87" s="69" t="s">
        <v>288</v>
      </c>
      <c r="B87" s="67" t="s">
        <v>289</v>
      </c>
      <c r="C87" s="21" t="s">
        <v>290</v>
      </c>
      <c r="D87" s="67" t="s">
        <v>21</v>
      </c>
      <c r="E87" s="64" t="s">
        <v>19</v>
      </c>
      <c r="F87" s="71" t="s">
        <v>291</v>
      </c>
      <c r="G87" s="50"/>
      <c r="H87" s="59">
        <f>1800+800+8600</f>
        <v>11200</v>
      </c>
      <c r="I87" s="92"/>
      <c r="J87" s="92"/>
    </row>
    <row r="88" spans="1:16380" s="89" customFormat="1" ht="157.5" customHeight="1" x14ac:dyDescent="0.25">
      <c r="A88" s="69" t="s">
        <v>331</v>
      </c>
      <c r="B88" s="67" t="s">
        <v>332</v>
      </c>
      <c r="C88" s="21" t="s">
        <v>330</v>
      </c>
      <c r="D88" s="67" t="s">
        <v>333</v>
      </c>
      <c r="E88" s="64" t="s">
        <v>19</v>
      </c>
      <c r="F88" s="71">
        <v>10000</v>
      </c>
      <c r="G88" s="50"/>
      <c r="H88" s="59">
        <v>3000</v>
      </c>
      <c r="I88" s="59">
        <v>3500</v>
      </c>
      <c r="J88" s="59"/>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c r="EE88" s="88"/>
      <c r="EF88" s="88"/>
      <c r="EG88" s="88"/>
      <c r="EH88" s="88"/>
      <c r="EI88" s="88"/>
      <c r="EJ88" s="88"/>
      <c r="EK88" s="88"/>
      <c r="EL88" s="88"/>
      <c r="EM88" s="88"/>
      <c r="EN88" s="88"/>
      <c r="EO88" s="88"/>
      <c r="EP88" s="88"/>
      <c r="EQ88" s="88"/>
      <c r="ER88" s="88"/>
      <c r="ES88" s="88"/>
      <c r="ET88" s="88"/>
      <c r="EU88" s="88"/>
      <c r="EV88" s="88"/>
      <c r="EW88" s="88"/>
      <c r="EX88" s="88"/>
      <c r="EY88" s="88"/>
      <c r="EZ88" s="88"/>
      <c r="FA88" s="88"/>
      <c r="FB88" s="88"/>
      <c r="FC88" s="88"/>
      <c r="FD88" s="88"/>
      <c r="FE88" s="88"/>
      <c r="FF88" s="88"/>
      <c r="FG88" s="88"/>
      <c r="FH88" s="88"/>
      <c r="FI88" s="88"/>
      <c r="FJ88" s="88"/>
      <c r="FK88" s="88"/>
      <c r="FL88" s="88"/>
      <c r="FM88" s="88"/>
      <c r="FN88" s="88"/>
      <c r="FO88" s="88"/>
      <c r="FP88" s="88"/>
      <c r="FQ88" s="88"/>
      <c r="FR88" s="88"/>
      <c r="FS88" s="88"/>
      <c r="FT88" s="88"/>
      <c r="FU88" s="88"/>
      <c r="FV88" s="88"/>
      <c r="FW88" s="88"/>
      <c r="FX88" s="88"/>
      <c r="FY88" s="88"/>
      <c r="FZ88" s="88"/>
      <c r="GA88" s="88"/>
      <c r="GB88" s="88"/>
      <c r="GC88" s="88"/>
      <c r="GD88" s="88"/>
      <c r="GE88" s="88"/>
      <c r="GF88" s="88"/>
      <c r="GG88" s="88"/>
      <c r="GH88" s="88"/>
      <c r="GI88" s="88"/>
      <c r="GJ88" s="88"/>
      <c r="GK88" s="88"/>
      <c r="GL88" s="88"/>
      <c r="GM88" s="88"/>
      <c r="GN88" s="88"/>
      <c r="GO88" s="88"/>
      <c r="GP88" s="88"/>
      <c r="GQ88" s="88"/>
      <c r="GR88" s="88"/>
      <c r="GS88" s="88"/>
      <c r="GT88" s="88"/>
      <c r="GU88" s="88"/>
      <c r="GV88" s="88"/>
      <c r="GW88" s="88"/>
      <c r="GX88" s="88"/>
      <c r="GY88" s="88"/>
      <c r="GZ88" s="88"/>
      <c r="HA88" s="88"/>
      <c r="HB88" s="88"/>
      <c r="HC88" s="88"/>
      <c r="HD88" s="88"/>
      <c r="HE88" s="88"/>
      <c r="HF88" s="88"/>
      <c r="HG88" s="88"/>
      <c r="HH88" s="88"/>
      <c r="HI88" s="88"/>
      <c r="HJ88" s="88"/>
      <c r="HK88" s="88"/>
      <c r="HL88" s="88"/>
      <c r="HM88" s="88"/>
      <c r="HN88" s="88"/>
      <c r="HO88" s="88"/>
      <c r="HP88" s="88"/>
      <c r="HQ88" s="88"/>
      <c r="HR88" s="88"/>
      <c r="HS88" s="88"/>
      <c r="HT88" s="88"/>
      <c r="HU88" s="88"/>
      <c r="HV88" s="88"/>
      <c r="HW88" s="88"/>
      <c r="HX88" s="88"/>
      <c r="HY88" s="88"/>
      <c r="HZ88" s="88"/>
      <c r="IA88" s="88"/>
      <c r="IB88" s="88"/>
      <c r="IC88" s="88"/>
      <c r="ID88" s="88"/>
      <c r="IE88" s="88"/>
      <c r="IF88" s="88"/>
      <c r="IG88" s="88"/>
      <c r="IH88" s="88"/>
      <c r="II88" s="88"/>
      <c r="IJ88" s="88"/>
      <c r="IK88" s="88"/>
      <c r="IL88" s="88"/>
      <c r="IM88" s="88"/>
      <c r="IN88" s="88"/>
      <c r="IO88" s="88"/>
      <c r="IP88" s="88"/>
      <c r="IQ88" s="88"/>
      <c r="IR88" s="88"/>
      <c r="IS88" s="88"/>
      <c r="IT88" s="88"/>
      <c r="IU88" s="88"/>
      <c r="IV88" s="88"/>
      <c r="IW88" s="88"/>
      <c r="IX88" s="88"/>
      <c r="IY88" s="88"/>
      <c r="IZ88" s="88"/>
      <c r="JA88" s="88"/>
      <c r="JB88" s="88"/>
      <c r="JC88" s="88"/>
      <c r="JD88" s="88"/>
      <c r="JE88" s="88"/>
      <c r="JF88" s="88"/>
      <c r="JG88" s="88"/>
      <c r="JH88" s="88"/>
      <c r="JI88" s="88"/>
      <c r="JJ88" s="88"/>
      <c r="JK88" s="88"/>
      <c r="JL88" s="88"/>
      <c r="JM88" s="88"/>
      <c r="JN88" s="88"/>
      <c r="JO88" s="88"/>
      <c r="JP88" s="88"/>
      <c r="JQ88" s="88"/>
      <c r="JR88" s="88"/>
      <c r="JS88" s="88"/>
      <c r="JT88" s="88"/>
      <c r="JU88" s="88"/>
      <c r="JV88" s="88"/>
      <c r="JW88" s="88"/>
      <c r="JX88" s="88"/>
      <c r="JY88" s="88"/>
      <c r="JZ88" s="88"/>
      <c r="KA88" s="88"/>
      <c r="KB88" s="88"/>
      <c r="KC88" s="88"/>
      <c r="KD88" s="88"/>
      <c r="KE88" s="88"/>
      <c r="KF88" s="88"/>
      <c r="KG88" s="88"/>
      <c r="KH88" s="88"/>
      <c r="KI88" s="88"/>
      <c r="KJ88" s="88"/>
      <c r="KK88" s="88"/>
      <c r="KL88" s="88"/>
      <c r="KM88" s="88"/>
      <c r="KN88" s="88"/>
      <c r="KO88" s="88"/>
      <c r="KP88" s="88"/>
      <c r="KQ88" s="88"/>
      <c r="KR88" s="88"/>
      <c r="KS88" s="88"/>
      <c r="KT88" s="88"/>
      <c r="KU88" s="88"/>
      <c r="KV88" s="88"/>
      <c r="KW88" s="88"/>
      <c r="KX88" s="88"/>
      <c r="KY88" s="88"/>
      <c r="KZ88" s="88"/>
      <c r="LA88" s="88"/>
      <c r="LB88" s="88"/>
      <c r="LC88" s="88"/>
      <c r="LD88" s="88"/>
      <c r="LE88" s="88"/>
      <c r="LF88" s="88"/>
      <c r="LG88" s="88"/>
      <c r="LH88" s="88"/>
      <c r="LI88" s="88"/>
      <c r="LJ88" s="88"/>
      <c r="LK88" s="88"/>
      <c r="LL88" s="88"/>
      <c r="LM88" s="88"/>
      <c r="LN88" s="88"/>
      <c r="LO88" s="88"/>
      <c r="LP88" s="88"/>
      <c r="LQ88" s="88"/>
      <c r="LR88" s="88"/>
      <c r="LS88" s="88"/>
      <c r="LT88" s="88"/>
      <c r="LU88" s="88"/>
      <c r="LV88" s="88"/>
      <c r="LW88" s="88"/>
      <c r="LX88" s="88"/>
      <c r="LY88" s="88"/>
      <c r="LZ88" s="88"/>
      <c r="MA88" s="88"/>
      <c r="MB88" s="88"/>
      <c r="MC88" s="88"/>
      <c r="MD88" s="88"/>
      <c r="ME88" s="88"/>
      <c r="MF88" s="88"/>
      <c r="MG88" s="88"/>
      <c r="MH88" s="88"/>
      <c r="MI88" s="88"/>
      <c r="MJ88" s="88"/>
      <c r="MK88" s="88"/>
      <c r="ML88" s="88"/>
      <c r="MM88" s="88"/>
      <c r="MN88" s="88"/>
      <c r="MO88" s="88"/>
      <c r="MP88" s="88"/>
      <c r="MQ88" s="88"/>
      <c r="MR88" s="88"/>
      <c r="MS88" s="88"/>
      <c r="MT88" s="88"/>
      <c r="MU88" s="88"/>
      <c r="MV88" s="88"/>
      <c r="MW88" s="88"/>
      <c r="MX88" s="88"/>
      <c r="MY88" s="88"/>
      <c r="MZ88" s="88"/>
      <c r="NA88" s="88"/>
      <c r="NB88" s="88"/>
      <c r="NC88" s="88"/>
      <c r="ND88" s="88"/>
      <c r="NE88" s="88"/>
      <c r="NF88" s="88"/>
      <c r="NG88" s="88"/>
      <c r="NH88" s="88"/>
      <c r="NI88" s="88"/>
      <c r="NJ88" s="88"/>
      <c r="NK88" s="88"/>
      <c r="NL88" s="88"/>
      <c r="NM88" s="88"/>
      <c r="NN88" s="88"/>
      <c r="NO88" s="88"/>
      <c r="NP88" s="88"/>
      <c r="NQ88" s="88"/>
      <c r="NR88" s="88"/>
      <c r="NS88" s="88"/>
      <c r="NT88" s="88"/>
      <c r="NU88" s="88"/>
      <c r="NV88" s="88"/>
      <c r="NW88" s="88"/>
      <c r="NX88" s="88"/>
      <c r="NY88" s="88"/>
      <c r="NZ88" s="88"/>
      <c r="OA88" s="88"/>
      <c r="OB88" s="88"/>
      <c r="OC88" s="88"/>
      <c r="OD88" s="88"/>
      <c r="OE88" s="88"/>
      <c r="OF88" s="88"/>
      <c r="OG88" s="88"/>
      <c r="OH88" s="88"/>
      <c r="OI88" s="88"/>
      <c r="OJ88" s="88"/>
      <c r="OK88" s="88"/>
      <c r="OL88" s="88"/>
      <c r="OM88" s="88"/>
      <c r="ON88" s="88"/>
      <c r="OO88" s="88"/>
      <c r="OP88" s="88"/>
      <c r="OQ88" s="88"/>
      <c r="OR88" s="88"/>
      <c r="OS88" s="88"/>
      <c r="OT88" s="88"/>
      <c r="OU88" s="88"/>
      <c r="OV88" s="88"/>
      <c r="OW88" s="88"/>
      <c r="OX88" s="88"/>
      <c r="OY88" s="88"/>
      <c r="OZ88" s="88"/>
      <c r="PA88" s="88"/>
      <c r="PB88" s="88"/>
      <c r="PC88" s="88"/>
      <c r="PD88" s="88"/>
      <c r="PE88" s="88"/>
      <c r="PF88" s="88"/>
      <c r="PG88" s="88"/>
      <c r="PH88" s="88"/>
      <c r="PI88" s="88"/>
      <c r="PJ88" s="88"/>
      <c r="PK88" s="88"/>
      <c r="PL88" s="88"/>
      <c r="PM88" s="88"/>
      <c r="PN88" s="88"/>
      <c r="PO88" s="88"/>
      <c r="PP88" s="88"/>
      <c r="PQ88" s="88"/>
      <c r="PR88" s="88"/>
      <c r="PS88" s="88"/>
      <c r="PT88" s="88"/>
      <c r="PU88" s="88"/>
      <c r="PV88" s="88"/>
      <c r="PW88" s="88"/>
      <c r="PX88" s="88"/>
      <c r="PY88" s="88"/>
      <c r="PZ88" s="88"/>
      <c r="QA88" s="88"/>
      <c r="QB88" s="88"/>
      <c r="QC88" s="88"/>
      <c r="QD88" s="88"/>
      <c r="QE88" s="88"/>
      <c r="QF88" s="88"/>
      <c r="QG88" s="88"/>
      <c r="QH88" s="88"/>
      <c r="QI88" s="88"/>
      <c r="QJ88" s="88"/>
      <c r="QK88" s="88"/>
      <c r="QL88" s="88"/>
      <c r="QM88" s="88"/>
      <c r="QN88" s="88"/>
      <c r="QO88" s="88"/>
      <c r="QP88" s="88"/>
      <c r="QQ88" s="88"/>
      <c r="QR88" s="88"/>
      <c r="QS88" s="88"/>
      <c r="QT88" s="88"/>
      <c r="QU88" s="88"/>
      <c r="QV88" s="88"/>
      <c r="QW88" s="88"/>
      <c r="QX88" s="88"/>
      <c r="QY88" s="88"/>
      <c r="QZ88" s="88"/>
      <c r="RA88" s="88"/>
      <c r="RB88" s="88"/>
      <c r="RC88" s="88"/>
      <c r="RD88" s="88"/>
      <c r="RE88" s="88"/>
      <c r="RF88" s="88"/>
      <c r="RG88" s="88"/>
      <c r="RH88" s="88"/>
      <c r="RI88" s="88"/>
      <c r="RJ88" s="88"/>
      <c r="RK88" s="88"/>
      <c r="RL88" s="88"/>
      <c r="RM88" s="88"/>
      <c r="RN88" s="88"/>
      <c r="RO88" s="88"/>
      <c r="RP88" s="88"/>
      <c r="RQ88" s="88"/>
      <c r="RR88" s="88"/>
      <c r="RS88" s="88"/>
      <c r="RT88" s="88"/>
      <c r="RU88" s="88"/>
      <c r="RV88" s="88"/>
      <c r="RW88" s="88"/>
      <c r="RX88" s="88"/>
      <c r="RY88" s="88"/>
      <c r="RZ88" s="88"/>
      <c r="SA88" s="88"/>
      <c r="SB88" s="88"/>
      <c r="SC88" s="88"/>
      <c r="SD88" s="88"/>
      <c r="SE88" s="88"/>
      <c r="SF88" s="88"/>
      <c r="SG88" s="88"/>
      <c r="SH88" s="88"/>
      <c r="SI88" s="88"/>
      <c r="SJ88" s="88"/>
      <c r="SK88" s="88"/>
      <c r="SL88" s="88"/>
      <c r="SM88" s="88"/>
      <c r="SN88" s="88"/>
      <c r="SO88" s="88"/>
      <c r="SP88" s="88"/>
      <c r="SQ88" s="88"/>
      <c r="SR88" s="88"/>
      <c r="SS88" s="88"/>
      <c r="ST88" s="88"/>
      <c r="SU88" s="88"/>
      <c r="SV88" s="88"/>
      <c r="SW88" s="88"/>
      <c r="SX88" s="88"/>
      <c r="SY88" s="88"/>
      <c r="SZ88" s="88"/>
      <c r="TA88" s="88"/>
      <c r="TB88" s="88"/>
      <c r="TC88" s="88"/>
      <c r="TD88" s="88"/>
      <c r="TE88" s="88"/>
      <c r="TF88" s="88"/>
      <c r="TG88" s="88"/>
      <c r="TH88" s="88"/>
      <c r="TI88" s="88"/>
      <c r="TJ88" s="88"/>
      <c r="TK88" s="88"/>
      <c r="TL88" s="88"/>
      <c r="TM88" s="88"/>
      <c r="TN88" s="88"/>
      <c r="TO88" s="88"/>
      <c r="TP88" s="88"/>
      <c r="TQ88" s="88"/>
      <c r="TR88" s="88"/>
      <c r="TS88" s="88"/>
      <c r="TT88" s="88"/>
      <c r="TU88" s="88"/>
      <c r="TV88" s="88"/>
      <c r="TW88" s="88"/>
      <c r="TX88" s="88"/>
      <c r="TY88" s="88"/>
      <c r="TZ88" s="88"/>
      <c r="UA88" s="88"/>
      <c r="UB88" s="88"/>
      <c r="UC88" s="88"/>
      <c r="UD88" s="88"/>
      <c r="UE88" s="88"/>
      <c r="UF88" s="88"/>
      <c r="UG88" s="88"/>
      <c r="UH88" s="88"/>
      <c r="UI88" s="88"/>
      <c r="UJ88" s="88"/>
      <c r="UK88" s="88"/>
      <c r="UL88" s="88"/>
      <c r="UM88" s="88"/>
      <c r="UN88" s="88"/>
      <c r="UO88" s="88"/>
      <c r="UP88" s="88"/>
      <c r="UQ88" s="88"/>
      <c r="UR88" s="88"/>
      <c r="US88" s="88"/>
      <c r="UT88" s="88"/>
      <c r="UU88" s="88"/>
      <c r="UV88" s="88"/>
      <c r="UW88" s="88"/>
      <c r="UX88" s="88"/>
      <c r="UY88" s="88"/>
      <c r="UZ88" s="88"/>
      <c r="VA88" s="88"/>
      <c r="VB88" s="88"/>
      <c r="VC88" s="88"/>
      <c r="VD88" s="88"/>
      <c r="VE88" s="88"/>
      <c r="VF88" s="88"/>
      <c r="VG88" s="88"/>
      <c r="VH88" s="88"/>
      <c r="VI88" s="88"/>
      <c r="VJ88" s="88"/>
      <c r="VK88" s="88"/>
      <c r="VL88" s="88"/>
      <c r="VM88" s="88"/>
      <c r="VN88" s="88"/>
      <c r="VO88" s="88"/>
      <c r="VP88" s="88"/>
      <c r="VQ88" s="88"/>
      <c r="VR88" s="88"/>
      <c r="VS88" s="88"/>
      <c r="VT88" s="88"/>
      <c r="VU88" s="88"/>
      <c r="VV88" s="88"/>
      <c r="VW88" s="88"/>
      <c r="VX88" s="88"/>
      <c r="VY88" s="88"/>
      <c r="VZ88" s="88"/>
      <c r="WA88" s="88"/>
      <c r="WB88" s="88"/>
      <c r="WC88" s="88"/>
      <c r="WD88" s="88"/>
      <c r="WE88" s="88"/>
      <c r="WF88" s="88"/>
      <c r="WG88" s="88"/>
      <c r="WH88" s="88"/>
      <c r="WI88" s="88"/>
      <c r="WJ88" s="88"/>
      <c r="WK88" s="88"/>
      <c r="WL88" s="88"/>
      <c r="WM88" s="88"/>
      <c r="WN88" s="88"/>
      <c r="WO88" s="88"/>
      <c r="WP88" s="88"/>
      <c r="WQ88" s="88"/>
      <c r="WR88" s="88"/>
      <c r="WS88" s="88"/>
      <c r="WT88" s="88"/>
      <c r="WU88" s="88"/>
      <c r="WV88" s="88"/>
      <c r="WW88" s="88"/>
      <c r="WX88" s="88"/>
      <c r="WY88" s="88"/>
      <c r="WZ88" s="88"/>
      <c r="XA88" s="88"/>
      <c r="XB88" s="88"/>
      <c r="XC88" s="88"/>
      <c r="XD88" s="88"/>
      <c r="XE88" s="88"/>
      <c r="XF88" s="88"/>
      <c r="XG88" s="88"/>
      <c r="XH88" s="88"/>
      <c r="XI88" s="88"/>
      <c r="XJ88" s="88"/>
      <c r="XK88" s="88"/>
      <c r="XL88" s="88"/>
      <c r="XM88" s="88"/>
      <c r="XN88" s="88"/>
      <c r="XO88" s="88"/>
      <c r="XP88" s="88"/>
      <c r="XQ88" s="88"/>
      <c r="XR88" s="88"/>
      <c r="XS88" s="88"/>
      <c r="XT88" s="88"/>
      <c r="XU88" s="88"/>
      <c r="XV88" s="88"/>
      <c r="XW88" s="88"/>
      <c r="XX88" s="88"/>
      <c r="XY88" s="88"/>
      <c r="XZ88" s="88"/>
      <c r="YA88" s="88"/>
      <c r="YB88" s="88"/>
      <c r="YC88" s="88"/>
      <c r="YD88" s="88"/>
      <c r="YE88" s="88"/>
      <c r="YF88" s="88"/>
      <c r="YG88" s="88"/>
      <c r="YH88" s="88"/>
      <c r="YI88" s="88"/>
      <c r="YJ88" s="88"/>
      <c r="YK88" s="88"/>
      <c r="YL88" s="88"/>
      <c r="YM88" s="88"/>
      <c r="YN88" s="88"/>
      <c r="YO88" s="88"/>
      <c r="YP88" s="88"/>
      <c r="YQ88" s="88"/>
      <c r="YR88" s="88"/>
      <c r="YS88" s="88"/>
      <c r="YT88" s="88"/>
      <c r="YU88" s="88"/>
      <c r="YV88" s="88"/>
      <c r="YW88" s="88"/>
      <c r="YX88" s="88"/>
      <c r="YY88" s="88"/>
      <c r="YZ88" s="88"/>
      <c r="ZA88" s="88"/>
      <c r="ZB88" s="88"/>
      <c r="ZC88" s="88"/>
      <c r="ZD88" s="88"/>
      <c r="ZE88" s="88"/>
      <c r="ZF88" s="88"/>
      <c r="ZG88" s="88"/>
      <c r="ZH88" s="88"/>
      <c r="ZI88" s="88"/>
      <c r="ZJ88" s="88"/>
      <c r="ZK88" s="88"/>
      <c r="ZL88" s="88"/>
      <c r="ZM88" s="88"/>
      <c r="ZN88" s="88"/>
      <c r="ZO88" s="88"/>
      <c r="ZP88" s="88"/>
      <c r="ZQ88" s="88"/>
      <c r="ZR88" s="88"/>
      <c r="ZS88" s="88"/>
      <c r="ZT88" s="88"/>
      <c r="ZU88" s="88"/>
      <c r="ZV88" s="88"/>
      <c r="ZW88" s="88"/>
      <c r="ZX88" s="88"/>
      <c r="ZY88" s="88"/>
      <c r="ZZ88" s="88"/>
      <c r="AAA88" s="88"/>
      <c r="AAB88" s="88"/>
      <c r="AAC88" s="88"/>
      <c r="AAD88" s="88"/>
      <c r="AAE88" s="88"/>
      <c r="AAF88" s="88"/>
      <c r="AAG88" s="88"/>
      <c r="AAH88" s="88"/>
      <c r="AAI88" s="88"/>
      <c r="AAJ88" s="88"/>
      <c r="AAK88" s="88"/>
      <c r="AAL88" s="88"/>
      <c r="AAM88" s="88"/>
      <c r="AAN88" s="88"/>
      <c r="AAO88" s="88"/>
      <c r="AAP88" s="88"/>
      <c r="AAQ88" s="88"/>
      <c r="AAR88" s="88"/>
      <c r="AAS88" s="88"/>
      <c r="AAT88" s="88"/>
      <c r="AAU88" s="88"/>
      <c r="AAV88" s="88"/>
      <c r="AAW88" s="88"/>
      <c r="AAX88" s="88"/>
      <c r="AAY88" s="88"/>
      <c r="AAZ88" s="88"/>
      <c r="ABA88" s="88"/>
      <c r="ABB88" s="88"/>
      <c r="ABC88" s="88"/>
      <c r="ABD88" s="88"/>
      <c r="ABE88" s="88"/>
      <c r="ABF88" s="88"/>
      <c r="ABG88" s="88"/>
      <c r="ABH88" s="88"/>
      <c r="ABI88" s="88"/>
      <c r="ABJ88" s="88"/>
      <c r="ABK88" s="88"/>
      <c r="ABL88" s="88"/>
      <c r="ABM88" s="88"/>
      <c r="ABN88" s="88"/>
      <c r="ABO88" s="88"/>
      <c r="ABP88" s="88"/>
      <c r="ABQ88" s="88"/>
      <c r="ABR88" s="88"/>
      <c r="ABS88" s="88"/>
      <c r="ABT88" s="88"/>
      <c r="ABU88" s="88"/>
      <c r="ABV88" s="88"/>
      <c r="ABW88" s="88"/>
      <c r="ABX88" s="88"/>
      <c r="ABY88" s="88"/>
      <c r="ABZ88" s="88"/>
      <c r="ACA88" s="88"/>
      <c r="ACB88" s="88"/>
      <c r="ACC88" s="88"/>
      <c r="ACD88" s="88"/>
      <c r="ACE88" s="88"/>
      <c r="ACF88" s="88"/>
      <c r="ACG88" s="88"/>
      <c r="ACH88" s="88"/>
      <c r="ACI88" s="88"/>
      <c r="ACJ88" s="88"/>
      <c r="ACK88" s="88"/>
      <c r="ACL88" s="88"/>
      <c r="ACM88" s="88"/>
      <c r="ACN88" s="88"/>
      <c r="ACO88" s="88"/>
      <c r="ACP88" s="88"/>
      <c r="ACQ88" s="88"/>
      <c r="ACR88" s="88"/>
      <c r="ACS88" s="88"/>
      <c r="ACT88" s="88"/>
      <c r="ACU88" s="88"/>
      <c r="ACV88" s="88"/>
      <c r="ACW88" s="88"/>
      <c r="ACX88" s="88"/>
      <c r="ACY88" s="88"/>
      <c r="ACZ88" s="88"/>
      <c r="ADA88" s="88"/>
      <c r="ADB88" s="88"/>
      <c r="ADC88" s="88"/>
      <c r="ADD88" s="88"/>
      <c r="ADE88" s="88"/>
      <c r="ADF88" s="88"/>
      <c r="ADG88" s="88"/>
      <c r="ADH88" s="88"/>
      <c r="ADI88" s="88"/>
      <c r="ADJ88" s="88"/>
      <c r="ADK88" s="88"/>
      <c r="ADL88" s="88"/>
      <c r="ADM88" s="88"/>
      <c r="ADN88" s="88"/>
      <c r="ADO88" s="88"/>
      <c r="ADP88" s="88"/>
      <c r="ADQ88" s="88"/>
      <c r="ADR88" s="88"/>
      <c r="ADS88" s="88"/>
      <c r="ADT88" s="88"/>
      <c r="ADU88" s="88"/>
      <c r="ADV88" s="88"/>
      <c r="ADW88" s="88"/>
      <c r="ADX88" s="88"/>
      <c r="ADY88" s="88"/>
      <c r="ADZ88" s="88"/>
      <c r="AEA88" s="88"/>
      <c r="AEB88" s="88"/>
      <c r="AEC88" s="88"/>
      <c r="AED88" s="88"/>
      <c r="AEE88" s="88"/>
      <c r="AEF88" s="88"/>
      <c r="AEG88" s="88"/>
      <c r="AEH88" s="88"/>
      <c r="AEI88" s="88"/>
      <c r="AEJ88" s="88"/>
      <c r="AEK88" s="88"/>
      <c r="AEL88" s="88"/>
      <c r="AEM88" s="88"/>
      <c r="AEN88" s="88"/>
      <c r="AEO88" s="88"/>
      <c r="AEP88" s="88"/>
      <c r="AEQ88" s="88"/>
      <c r="AER88" s="88"/>
      <c r="AES88" s="88"/>
      <c r="AET88" s="88"/>
      <c r="AEU88" s="88"/>
      <c r="AEV88" s="88"/>
      <c r="AEW88" s="88"/>
      <c r="AEX88" s="88"/>
      <c r="AEY88" s="88"/>
      <c r="AEZ88" s="88"/>
      <c r="AFA88" s="88"/>
      <c r="AFB88" s="88"/>
      <c r="AFC88" s="88"/>
      <c r="AFD88" s="88"/>
      <c r="AFE88" s="88"/>
      <c r="AFF88" s="88"/>
      <c r="AFG88" s="88"/>
      <c r="AFH88" s="88"/>
      <c r="AFI88" s="88"/>
      <c r="AFJ88" s="88"/>
      <c r="AFK88" s="88"/>
      <c r="AFL88" s="88"/>
      <c r="AFM88" s="88"/>
      <c r="AFN88" s="88"/>
      <c r="AFO88" s="88"/>
      <c r="AFP88" s="88"/>
      <c r="AFQ88" s="88"/>
      <c r="AFR88" s="88"/>
      <c r="AFS88" s="88"/>
      <c r="AFT88" s="88"/>
      <c r="AFU88" s="88"/>
      <c r="AFV88" s="88"/>
      <c r="AFW88" s="88"/>
      <c r="AFX88" s="88"/>
      <c r="AFY88" s="88"/>
      <c r="AFZ88" s="88"/>
      <c r="AGA88" s="88"/>
      <c r="AGB88" s="88"/>
      <c r="AGC88" s="88"/>
      <c r="AGD88" s="88"/>
      <c r="AGE88" s="88"/>
      <c r="AGF88" s="88"/>
      <c r="AGG88" s="88"/>
      <c r="AGH88" s="88"/>
      <c r="AGI88" s="88"/>
      <c r="AGJ88" s="88"/>
      <c r="AGK88" s="88"/>
      <c r="AGL88" s="88"/>
      <c r="AGM88" s="88"/>
      <c r="AGN88" s="88"/>
      <c r="AGO88" s="88"/>
      <c r="AGP88" s="88"/>
      <c r="AGQ88" s="88"/>
      <c r="AGR88" s="88"/>
      <c r="AGS88" s="88"/>
      <c r="AGT88" s="88"/>
      <c r="AGU88" s="88"/>
      <c r="AGV88" s="88"/>
      <c r="AGW88" s="88"/>
      <c r="AGX88" s="88"/>
      <c r="AGY88" s="88"/>
      <c r="AGZ88" s="88"/>
      <c r="AHA88" s="88"/>
      <c r="AHB88" s="88"/>
      <c r="AHC88" s="88"/>
      <c r="AHD88" s="88"/>
      <c r="AHE88" s="88"/>
      <c r="AHF88" s="88"/>
      <c r="AHG88" s="88"/>
      <c r="AHH88" s="88"/>
      <c r="AHI88" s="88"/>
      <c r="AHJ88" s="88"/>
      <c r="AHK88" s="88"/>
      <c r="AHL88" s="88"/>
      <c r="AHM88" s="88"/>
      <c r="AHN88" s="88"/>
      <c r="AHO88" s="88"/>
      <c r="AHP88" s="88"/>
      <c r="AHQ88" s="88"/>
      <c r="AHR88" s="88"/>
      <c r="AHS88" s="88"/>
      <c r="AHT88" s="88"/>
      <c r="AHU88" s="88"/>
      <c r="AHV88" s="88"/>
      <c r="AHW88" s="88"/>
      <c r="AHX88" s="88"/>
      <c r="AHY88" s="88"/>
      <c r="AHZ88" s="88"/>
      <c r="AIA88" s="88"/>
      <c r="AIB88" s="88"/>
      <c r="AIC88" s="88"/>
      <c r="AID88" s="88"/>
      <c r="AIE88" s="88"/>
      <c r="AIF88" s="88"/>
      <c r="AIG88" s="88"/>
      <c r="AIH88" s="88"/>
      <c r="AII88" s="88"/>
      <c r="AIJ88" s="88"/>
      <c r="AIK88" s="88"/>
      <c r="AIL88" s="88"/>
      <c r="AIM88" s="88"/>
      <c r="AIN88" s="88"/>
      <c r="AIO88" s="88"/>
      <c r="AIP88" s="88"/>
      <c r="AIQ88" s="88"/>
      <c r="AIR88" s="88"/>
      <c r="AIS88" s="88"/>
      <c r="AIT88" s="88"/>
      <c r="AIU88" s="88"/>
      <c r="AIV88" s="88"/>
      <c r="AIW88" s="88"/>
      <c r="AIX88" s="88"/>
      <c r="AIY88" s="88"/>
      <c r="AIZ88" s="88"/>
      <c r="AJA88" s="88"/>
      <c r="AJB88" s="88"/>
      <c r="AJC88" s="88"/>
      <c r="AJD88" s="88"/>
      <c r="AJE88" s="88"/>
      <c r="AJF88" s="88"/>
      <c r="AJG88" s="88"/>
      <c r="AJH88" s="88"/>
      <c r="AJI88" s="88"/>
      <c r="AJJ88" s="88"/>
      <c r="AJK88" s="88"/>
      <c r="AJL88" s="88"/>
      <c r="AJM88" s="88"/>
      <c r="AJN88" s="88"/>
      <c r="AJO88" s="88"/>
      <c r="AJP88" s="88"/>
      <c r="AJQ88" s="88"/>
      <c r="AJR88" s="88"/>
      <c r="AJS88" s="88"/>
      <c r="AJT88" s="88"/>
      <c r="AJU88" s="88"/>
      <c r="AJV88" s="88"/>
      <c r="AJW88" s="88"/>
      <c r="AJX88" s="88"/>
      <c r="AJY88" s="88"/>
      <c r="AJZ88" s="88"/>
      <c r="AKA88" s="88"/>
      <c r="AKB88" s="88"/>
      <c r="AKC88" s="88"/>
      <c r="AKD88" s="88"/>
      <c r="AKE88" s="88"/>
      <c r="AKF88" s="88"/>
      <c r="AKG88" s="88"/>
      <c r="AKH88" s="88"/>
      <c r="AKI88" s="88"/>
      <c r="AKJ88" s="88"/>
      <c r="AKK88" s="88"/>
      <c r="AKL88" s="88"/>
      <c r="AKM88" s="88"/>
      <c r="AKN88" s="88"/>
      <c r="AKO88" s="88"/>
      <c r="AKP88" s="88"/>
      <c r="AKQ88" s="88"/>
      <c r="AKR88" s="88"/>
      <c r="AKS88" s="88"/>
      <c r="AKT88" s="88"/>
      <c r="AKU88" s="88"/>
      <c r="AKV88" s="88"/>
      <c r="AKW88" s="88"/>
      <c r="AKX88" s="88"/>
      <c r="AKY88" s="88"/>
      <c r="AKZ88" s="88"/>
      <c r="ALA88" s="88"/>
      <c r="ALB88" s="88"/>
      <c r="ALC88" s="88"/>
      <c r="ALD88" s="88"/>
      <c r="ALE88" s="88"/>
      <c r="ALF88" s="88"/>
      <c r="ALG88" s="88"/>
      <c r="ALH88" s="88"/>
      <c r="ALI88" s="88"/>
      <c r="ALJ88" s="88"/>
      <c r="ALK88" s="88"/>
      <c r="ALL88" s="88"/>
      <c r="ALM88" s="88"/>
      <c r="ALN88" s="88"/>
      <c r="ALO88" s="88"/>
      <c r="ALP88" s="88"/>
      <c r="ALQ88" s="88"/>
      <c r="ALR88" s="88"/>
      <c r="ALS88" s="88"/>
      <c r="ALT88" s="88"/>
      <c r="ALU88" s="88"/>
      <c r="ALV88" s="88"/>
      <c r="ALW88" s="88"/>
      <c r="ALX88" s="88"/>
      <c r="ALY88" s="88"/>
    </row>
    <row r="89" spans="1:16380" ht="117.2" customHeight="1" x14ac:dyDescent="0.25">
      <c r="A89" s="69" t="s">
        <v>296</v>
      </c>
      <c r="B89" s="64" t="s">
        <v>297</v>
      </c>
      <c r="C89" s="21" t="s">
        <v>298</v>
      </c>
      <c r="D89" s="64" t="s">
        <v>66</v>
      </c>
      <c r="E89" s="64" t="s">
        <v>19</v>
      </c>
      <c r="F89" s="67" t="s">
        <v>299</v>
      </c>
      <c r="G89" s="50"/>
      <c r="H89" s="71">
        <v>2300</v>
      </c>
      <c r="I89" s="59">
        <f>1707.75+948.75+2846.25+948.75+2277+1897.5+2087.25+2277+2466.75</f>
        <v>17457</v>
      </c>
      <c r="J89" s="59">
        <f>3794.43+2182.13+2371.88+1707.75+1518+2087.25</f>
        <v>13661.439999999999</v>
      </c>
    </row>
    <row r="90" spans="1:16380" s="89" customFormat="1" ht="57" customHeight="1" x14ac:dyDescent="0.25">
      <c r="A90" s="69" t="s">
        <v>216</v>
      </c>
      <c r="B90" s="64" t="s">
        <v>351</v>
      </c>
      <c r="C90" s="21" t="s">
        <v>352</v>
      </c>
      <c r="D90" s="64"/>
      <c r="E90" s="64" t="s">
        <v>19</v>
      </c>
      <c r="F90" s="67">
        <v>3100</v>
      </c>
      <c r="G90" s="50"/>
      <c r="H90" s="71"/>
      <c r="I90" s="59">
        <v>1500</v>
      </c>
      <c r="J90" s="59"/>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8"/>
      <c r="CV90" s="88"/>
      <c r="CW90" s="88"/>
      <c r="CX90" s="88"/>
      <c r="CY90" s="88"/>
      <c r="CZ90" s="88"/>
      <c r="DA90" s="88"/>
      <c r="DB90" s="88"/>
      <c r="DC90" s="88"/>
      <c r="DD90" s="88"/>
      <c r="DE90" s="88"/>
      <c r="DF90" s="88"/>
      <c r="DG90" s="88"/>
      <c r="DH90" s="88"/>
      <c r="DI90" s="88"/>
      <c r="DJ90" s="88"/>
      <c r="DK90" s="88"/>
      <c r="DL90" s="88"/>
      <c r="DM90" s="88"/>
      <c r="DN90" s="88"/>
      <c r="DO90" s="88"/>
      <c r="DP90" s="88"/>
      <c r="DQ90" s="88"/>
      <c r="DR90" s="88"/>
      <c r="DS90" s="88"/>
      <c r="DT90" s="88"/>
      <c r="DU90" s="88"/>
      <c r="DV90" s="88"/>
      <c r="DW90" s="88"/>
      <c r="DX90" s="88"/>
      <c r="DY90" s="88"/>
      <c r="DZ90" s="88"/>
      <c r="EA90" s="88"/>
      <c r="EB90" s="88"/>
      <c r="EC90" s="88"/>
      <c r="ED90" s="88"/>
      <c r="EE90" s="88"/>
      <c r="EF90" s="88"/>
      <c r="EG90" s="88"/>
      <c r="EH90" s="88"/>
      <c r="EI90" s="88"/>
      <c r="EJ90" s="88"/>
      <c r="EK90" s="88"/>
      <c r="EL90" s="88"/>
      <c r="EM90" s="88"/>
      <c r="EN90" s="88"/>
      <c r="EO90" s="88"/>
      <c r="EP90" s="88"/>
      <c r="EQ90" s="88"/>
      <c r="ER90" s="88"/>
      <c r="ES90" s="88"/>
      <c r="ET90" s="88"/>
      <c r="EU90" s="88"/>
      <c r="EV90" s="88"/>
      <c r="EW90" s="88"/>
      <c r="EX90" s="88"/>
      <c r="EY90" s="88"/>
      <c r="EZ90" s="88"/>
      <c r="FA90" s="88"/>
      <c r="FB90" s="88"/>
      <c r="FC90" s="88"/>
      <c r="FD90" s="88"/>
      <c r="FE90" s="88"/>
      <c r="FF90" s="88"/>
      <c r="FG90" s="88"/>
      <c r="FH90" s="88"/>
      <c r="FI90" s="88"/>
      <c r="FJ90" s="88"/>
      <c r="FK90" s="88"/>
      <c r="FL90" s="88"/>
      <c r="FM90" s="88"/>
      <c r="FN90" s="88"/>
      <c r="FO90" s="88"/>
      <c r="FP90" s="88"/>
      <c r="FQ90" s="88"/>
      <c r="FR90" s="88"/>
      <c r="FS90" s="88"/>
      <c r="FT90" s="88"/>
      <c r="FU90" s="88"/>
      <c r="FV90" s="88"/>
      <c r="FW90" s="88"/>
      <c r="FX90" s="88"/>
      <c r="FY90" s="88"/>
      <c r="FZ90" s="88"/>
      <c r="GA90" s="88"/>
      <c r="GB90" s="88"/>
      <c r="GC90" s="88"/>
      <c r="GD90" s="88"/>
      <c r="GE90" s="88"/>
      <c r="GF90" s="88"/>
      <c r="GG90" s="88"/>
      <c r="GH90" s="88"/>
      <c r="GI90" s="88"/>
      <c r="GJ90" s="88"/>
      <c r="GK90" s="88"/>
      <c r="GL90" s="88"/>
      <c r="GM90" s="88"/>
      <c r="GN90" s="88"/>
      <c r="GO90" s="88"/>
      <c r="GP90" s="88"/>
      <c r="GQ90" s="88"/>
      <c r="GR90" s="88"/>
      <c r="GS90" s="88"/>
      <c r="GT90" s="88"/>
      <c r="GU90" s="88"/>
      <c r="GV90" s="88"/>
      <c r="GW90" s="88"/>
      <c r="GX90" s="88"/>
      <c r="GY90" s="88"/>
      <c r="GZ90" s="88"/>
      <c r="HA90" s="88"/>
      <c r="HB90" s="88"/>
      <c r="HC90" s="88"/>
      <c r="HD90" s="88"/>
      <c r="HE90" s="88"/>
      <c r="HF90" s="88"/>
      <c r="HG90" s="88"/>
      <c r="HH90" s="88"/>
      <c r="HI90" s="88"/>
      <c r="HJ90" s="88"/>
      <c r="HK90" s="88"/>
      <c r="HL90" s="88"/>
      <c r="HM90" s="88"/>
      <c r="HN90" s="88"/>
      <c r="HO90" s="88"/>
      <c r="HP90" s="88"/>
      <c r="HQ90" s="88"/>
      <c r="HR90" s="88"/>
      <c r="HS90" s="88"/>
      <c r="HT90" s="88"/>
      <c r="HU90" s="88"/>
      <c r="HV90" s="88"/>
      <c r="HW90" s="88"/>
      <c r="HX90" s="88"/>
      <c r="HY90" s="88"/>
      <c r="HZ90" s="88"/>
      <c r="IA90" s="88"/>
      <c r="IB90" s="88"/>
      <c r="IC90" s="88"/>
      <c r="ID90" s="88"/>
      <c r="IE90" s="88"/>
      <c r="IF90" s="88"/>
      <c r="IG90" s="88"/>
      <c r="IH90" s="88"/>
      <c r="II90" s="88"/>
      <c r="IJ90" s="88"/>
      <c r="IK90" s="88"/>
      <c r="IL90" s="88"/>
      <c r="IM90" s="88"/>
      <c r="IN90" s="88"/>
      <c r="IO90" s="88"/>
      <c r="IP90" s="88"/>
      <c r="IQ90" s="88"/>
      <c r="IR90" s="88"/>
      <c r="IS90" s="88"/>
      <c r="IT90" s="88"/>
      <c r="IU90" s="88"/>
      <c r="IV90" s="88"/>
      <c r="IW90" s="88"/>
      <c r="IX90" s="88"/>
      <c r="IY90" s="88"/>
      <c r="IZ90" s="88"/>
      <c r="JA90" s="88"/>
      <c r="JB90" s="88"/>
      <c r="JC90" s="88"/>
      <c r="JD90" s="88"/>
      <c r="JE90" s="88"/>
      <c r="JF90" s="88"/>
      <c r="JG90" s="88"/>
      <c r="JH90" s="88"/>
      <c r="JI90" s="88"/>
      <c r="JJ90" s="88"/>
      <c r="JK90" s="88"/>
      <c r="JL90" s="88"/>
      <c r="JM90" s="88"/>
      <c r="JN90" s="88"/>
      <c r="JO90" s="88"/>
      <c r="JP90" s="88"/>
      <c r="JQ90" s="88"/>
      <c r="JR90" s="88"/>
      <c r="JS90" s="88"/>
      <c r="JT90" s="88"/>
      <c r="JU90" s="88"/>
      <c r="JV90" s="88"/>
      <c r="JW90" s="88"/>
      <c r="JX90" s="88"/>
      <c r="JY90" s="88"/>
      <c r="JZ90" s="88"/>
      <c r="KA90" s="88"/>
      <c r="KB90" s="88"/>
      <c r="KC90" s="88"/>
      <c r="KD90" s="88"/>
      <c r="KE90" s="88"/>
      <c r="KF90" s="88"/>
      <c r="KG90" s="88"/>
      <c r="KH90" s="88"/>
      <c r="KI90" s="88"/>
      <c r="KJ90" s="88"/>
      <c r="KK90" s="88"/>
      <c r="KL90" s="88"/>
      <c r="KM90" s="88"/>
      <c r="KN90" s="88"/>
      <c r="KO90" s="88"/>
      <c r="KP90" s="88"/>
      <c r="KQ90" s="88"/>
      <c r="KR90" s="88"/>
      <c r="KS90" s="88"/>
      <c r="KT90" s="88"/>
      <c r="KU90" s="88"/>
      <c r="KV90" s="88"/>
      <c r="KW90" s="88"/>
      <c r="KX90" s="88"/>
      <c r="KY90" s="88"/>
      <c r="KZ90" s="88"/>
      <c r="LA90" s="88"/>
      <c r="LB90" s="88"/>
      <c r="LC90" s="88"/>
      <c r="LD90" s="88"/>
      <c r="LE90" s="88"/>
      <c r="LF90" s="88"/>
      <c r="LG90" s="88"/>
      <c r="LH90" s="88"/>
      <c r="LI90" s="88"/>
      <c r="LJ90" s="88"/>
      <c r="LK90" s="88"/>
      <c r="LL90" s="88"/>
      <c r="LM90" s="88"/>
      <c r="LN90" s="88"/>
      <c r="LO90" s="88"/>
      <c r="LP90" s="88"/>
      <c r="LQ90" s="88"/>
      <c r="LR90" s="88"/>
      <c r="LS90" s="88"/>
      <c r="LT90" s="88"/>
      <c r="LU90" s="88"/>
      <c r="LV90" s="88"/>
      <c r="LW90" s="88"/>
      <c r="LX90" s="88"/>
      <c r="LY90" s="88"/>
      <c r="LZ90" s="88"/>
      <c r="MA90" s="88"/>
      <c r="MB90" s="88"/>
      <c r="MC90" s="88"/>
      <c r="MD90" s="88"/>
      <c r="ME90" s="88"/>
      <c r="MF90" s="88"/>
      <c r="MG90" s="88"/>
      <c r="MH90" s="88"/>
      <c r="MI90" s="88"/>
      <c r="MJ90" s="88"/>
      <c r="MK90" s="88"/>
      <c r="ML90" s="88"/>
      <c r="MM90" s="88"/>
      <c r="MN90" s="88"/>
      <c r="MO90" s="88"/>
      <c r="MP90" s="88"/>
      <c r="MQ90" s="88"/>
      <c r="MR90" s="88"/>
      <c r="MS90" s="88"/>
      <c r="MT90" s="88"/>
      <c r="MU90" s="88"/>
      <c r="MV90" s="88"/>
      <c r="MW90" s="88"/>
      <c r="MX90" s="88"/>
      <c r="MY90" s="88"/>
      <c r="MZ90" s="88"/>
      <c r="NA90" s="88"/>
      <c r="NB90" s="88"/>
      <c r="NC90" s="88"/>
      <c r="ND90" s="88"/>
      <c r="NE90" s="88"/>
      <c r="NF90" s="88"/>
      <c r="NG90" s="88"/>
      <c r="NH90" s="88"/>
      <c r="NI90" s="88"/>
      <c r="NJ90" s="88"/>
      <c r="NK90" s="88"/>
      <c r="NL90" s="88"/>
      <c r="NM90" s="88"/>
      <c r="NN90" s="88"/>
      <c r="NO90" s="88"/>
      <c r="NP90" s="88"/>
      <c r="NQ90" s="88"/>
      <c r="NR90" s="88"/>
      <c r="NS90" s="88"/>
      <c r="NT90" s="88"/>
      <c r="NU90" s="88"/>
      <c r="NV90" s="88"/>
      <c r="NW90" s="88"/>
      <c r="NX90" s="88"/>
      <c r="NY90" s="88"/>
      <c r="NZ90" s="88"/>
      <c r="OA90" s="88"/>
      <c r="OB90" s="88"/>
      <c r="OC90" s="88"/>
      <c r="OD90" s="88"/>
      <c r="OE90" s="88"/>
      <c r="OF90" s="88"/>
      <c r="OG90" s="88"/>
      <c r="OH90" s="88"/>
      <c r="OI90" s="88"/>
      <c r="OJ90" s="88"/>
      <c r="OK90" s="88"/>
      <c r="OL90" s="88"/>
      <c r="OM90" s="88"/>
      <c r="ON90" s="88"/>
      <c r="OO90" s="88"/>
      <c r="OP90" s="88"/>
      <c r="OQ90" s="88"/>
      <c r="OR90" s="88"/>
      <c r="OS90" s="88"/>
      <c r="OT90" s="88"/>
      <c r="OU90" s="88"/>
      <c r="OV90" s="88"/>
      <c r="OW90" s="88"/>
      <c r="OX90" s="88"/>
      <c r="OY90" s="88"/>
      <c r="OZ90" s="88"/>
      <c r="PA90" s="88"/>
      <c r="PB90" s="88"/>
      <c r="PC90" s="88"/>
      <c r="PD90" s="88"/>
      <c r="PE90" s="88"/>
      <c r="PF90" s="88"/>
      <c r="PG90" s="88"/>
      <c r="PH90" s="88"/>
      <c r="PI90" s="88"/>
      <c r="PJ90" s="88"/>
      <c r="PK90" s="88"/>
      <c r="PL90" s="88"/>
      <c r="PM90" s="88"/>
      <c r="PN90" s="88"/>
      <c r="PO90" s="88"/>
      <c r="PP90" s="88"/>
      <c r="PQ90" s="88"/>
      <c r="PR90" s="88"/>
      <c r="PS90" s="88"/>
      <c r="PT90" s="88"/>
      <c r="PU90" s="88"/>
      <c r="PV90" s="88"/>
      <c r="PW90" s="88"/>
      <c r="PX90" s="88"/>
      <c r="PY90" s="88"/>
      <c r="PZ90" s="88"/>
      <c r="QA90" s="88"/>
      <c r="QB90" s="88"/>
      <c r="QC90" s="88"/>
      <c r="QD90" s="88"/>
      <c r="QE90" s="88"/>
      <c r="QF90" s="88"/>
      <c r="QG90" s="88"/>
      <c r="QH90" s="88"/>
      <c r="QI90" s="88"/>
      <c r="QJ90" s="88"/>
      <c r="QK90" s="88"/>
      <c r="QL90" s="88"/>
      <c r="QM90" s="88"/>
      <c r="QN90" s="88"/>
      <c r="QO90" s="88"/>
      <c r="QP90" s="88"/>
      <c r="QQ90" s="88"/>
      <c r="QR90" s="88"/>
      <c r="QS90" s="88"/>
      <c r="QT90" s="88"/>
      <c r="QU90" s="88"/>
      <c r="QV90" s="88"/>
      <c r="QW90" s="88"/>
      <c r="QX90" s="88"/>
      <c r="QY90" s="88"/>
      <c r="QZ90" s="88"/>
      <c r="RA90" s="88"/>
      <c r="RB90" s="88"/>
      <c r="RC90" s="88"/>
      <c r="RD90" s="88"/>
      <c r="RE90" s="88"/>
      <c r="RF90" s="88"/>
      <c r="RG90" s="88"/>
      <c r="RH90" s="88"/>
      <c r="RI90" s="88"/>
      <c r="RJ90" s="88"/>
      <c r="RK90" s="88"/>
      <c r="RL90" s="88"/>
      <c r="RM90" s="88"/>
      <c r="RN90" s="88"/>
      <c r="RO90" s="88"/>
      <c r="RP90" s="88"/>
      <c r="RQ90" s="88"/>
      <c r="RR90" s="88"/>
      <c r="RS90" s="88"/>
      <c r="RT90" s="88"/>
      <c r="RU90" s="88"/>
      <c r="RV90" s="88"/>
      <c r="RW90" s="88"/>
      <c r="RX90" s="88"/>
      <c r="RY90" s="88"/>
      <c r="RZ90" s="88"/>
      <c r="SA90" s="88"/>
      <c r="SB90" s="88"/>
      <c r="SC90" s="88"/>
      <c r="SD90" s="88"/>
      <c r="SE90" s="88"/>
      <c r="SF90" s="88"/>
      <c r="SG90" s="88"/>
      <c r="SH90" s="88"/>
      <c r="SI90" s="88"/>
      <c r="SJ90" s="88"/>
      <c r="SK90" s="88"/>
      <c r="SL90" s="88"/>
      <c r="SM90" s="88"/>
      <c r="SN90" s="88"/>
      <c r="SO90" s="88"/>
      <c r="SP90" s="88"/>
      <c r="SQ90" s="88"/>
      <c r="SR90" s="88"/>
      <c r="SS90" s="88"/>
      <c r="ST90" s="88"/>
      <c r="SU90" s="88"/>
      <c r="SV90" s="88"/>
      <c r="SW90" s="88"/>
      <c r="SX90" s="88"/>
      <c r="SY90" s="88"/>
      <c r="SZ90" s="88"/>
      <c r="TA90" s="88"/>
      <c r="TB90" s="88"/>
      <c r="TC90" s="88"/>
      <c r="TD90" s="88"/>
      <c r="TE90" s="88"/>
      <c r="TF90" s="88"/>
      <c r="TG90" s="88"/>
      <c r="TH90" s="88"/>
      <c r="TI90" s="88"/>
      <c r="TJ90" s="88"/>
      <c r="TK90" s="88"/>
      <c r="TL90" s="88"/>
      <c r="TM90" s="88"/>
      <c r="TN90" s="88"/>
      <c r="TO90" s="88"/>
      <c r="TP90" s="88"/>
      <c r="TQ90" s="88"/>
      <c r="TR90" s="88"/>
      <c r="TS90" s="88"/>
      <c r="TT90" s="88"/>
      <c r="TU90" s="88"/>
      <c r="TV90" s="88"/>
      <c r="TW90" s="88"/>
      <c r="TX90" s="88"/>
      <c r="TY90" s="88"/>
      <c r="TZ90" s="88"/>
      <c r="UA90" s="88"/>
      <c r="UB90" s="88"/>
      <c r="UC90" s="88"/>
      <c r="UD90" s="88"/>
      <c r="UE90" s="88"/>
      <c r="UF90" s="88"/>
      <c r="UG90" s="88"/>
      <c r="UH90" s="88"/>
      <c r="UI90" s="88"/>
      <c r="UJ90" s="88"/>
      <c r="UK90" s="88"/>
      <c r="UL90" s="88"/>
      <c r="UM90" s="88"/>
      <c r="UN90" s="88"/>
      <c r="UO90" s="88"/>
      <c r="UP90" s="88"/>
      <c r="UQ90" s="88"/>
      <c r="UR90" s="88"/>
      <c r="US90" s="88"/>
      <c r="UT90" s="88"/>
      <c r="UU90" s="88"/>
      <c r="UV90" s="88"/>
      <c r="UW90" s="88"/>
      <c r="UX90" s="88"/>
      <c r="UY90" s="88"/>
      <c r="UZ90" s="88"/>
      <c r="VA90" s="88"/>
      <c r="VB90" s="88"/>
      <c r="VC90" s="88"/>
      <c r="VD90" s="88"/>
      <c r="VE90" s="88"/>
      <c r="VF90" s="88"/>
      <c r="VG90" s="88"/>
      <c r="VH90" s="88"/>
      <c r="VI90" s="88"/>
      <c r="VJ90" s="88"/>
      <c r="VK90" s="88"/>
      <c r="VL90" s="88"/>
      <c r="VM90" s="88"/>
      <c r="VN90" s="88"/>
      <c r="VO90" s="88"/>
      <c r="VP90" s="88"/>
      <c r="VQ90" s="88"/>
      <c r="VR90" s="88"/>
      <c r="VS90" s="88"/>
      <c r="VT90" s="88"/>
      <c r="VU90" s="88"/>
      <c r="VV90" s="88"/>
      <c r="VW90" s="88"/>
      <c r="VX90" s="88"/>
      <c r="VY90" s="88"/>
      <c r="VZ90" s="88"/>
      <c r="WA90" s="88"/>
      <c r="WB90" s="88"/>
      <c r="WC90" s="88"/>
      <c r="WD90" s="88"/>
      <c r="WE90" s="88"/>
      <c r="WF90" s="88"/>
      <c r="WG90" s="88"/>
      <c r="WH90" s="88"/>
      <c r="WI90" s="88"/>
      <c r="WJ90" s="88"/>
      <c r="WK90" s="88"/>
      <c r="WL90" s="88"/>
      <c r="WM90" s="88"/>
      <c r="WN90" s="88"/>
      <c r="WO90" s="88"/>
      <c r="WP90" s="88"/>
      <c r="WQ90" s="88"/>
      <c r="WR90" s="88"/>
      <c r="WS90" s="88"/>
      <c r="WT90" s="88"/>
      <c r="WU90" s="88"/>
      <c r="WV90" s="88"/>
      <c r="WW90" s="88"/>
      <c r="WX90" s="88"/>
      <c r="WY90" s="88"/>
      <c r="WZ90" s="88"/>
      <c r="XA90" s="88"/>
      <c r="XB90" s="88"/>
      <c r="XC90" s="88"/>
      <c r="XD90" s="88"/>
      <c r="XE90" s="88"/>
      <c r="XF90" s="88"/>
      <c r="XG90" s="88"/>
      <c r="XH90" s="88"/>
      <c r="XI90" s="88"/>
      <c r="XJ90" s="88"/>
      <c r="XK90" s="88"/>
      <c r="XL90" s="88"/>
      <c r="XM90" s="88"/>
      <c r="XN90" s="88"/>
      <c r="XO90" s="88"/>
      <c r="XP90" s="88"/>
      <c r="XQ90" s="88"/>
      <c r="XR90" s="88"/>
      <c r="XS90" s="88"/>
      <c r="XT90" s="88"/>
      <c r="XU90" s="88"/>
      <c r="XV90" s="88"/>
      <c r="XW90" s="88"/>
      <c r="XX90" s="88"/>
      <c r="XY90" s="88"/>
      <c r="XZ90" s="88"/>
      <c r="YA90" s="88"/>
      <c r="YB90" s="88"/>
      <c r="YC90" s="88"/>
      <c r="YD90" s="88"/>
      <c r="YE90" s="88"/>
      <c r="YF90" s="88"/>
      <c r="YG90" s="88"/>
      <c r="YH90" s="88"/>
      <c r="YI90" s="88"/>
      <c r="YJ90" s="88"/>
      <c r="YK90" s="88"/>
      <c r="YL90" s="88"/>
      <c r="YM90" s="88"/>
      <c r="YN90" s="88"/>
      <c r="YO90" s="88"/>
      <c r="YP90" s="88"/>
      <c r="YQ90" s="88"/>
      <c r="YR90" s="88"/>
      <c r="YS90" s="88"/>
      <c r="YT90" s="88"/>
      <c r="YU90" s="88"/>
      <c r="YV90" s="88"/>
      <c r="YW90" s="88"/>
      <c r="YX90" s="88"/>
      <c r="YY90" s="88"/>
      <c r="YZ90" s="88"/>
      <c r="ZA90" s="88"/>
      <c r="ZB90" s="88"/>
      <c r="ZC90" s="88"/>
      <c r="ZD90" s="88"/>
      <c r="ZE90" s="88"/>
      <c r="ZF90" s="88"/>
      <c r="ZG90" s="88"/>
      <c r="ZH90" s="88"/>
      <c r="ZI90" s="88"/>
      <c r="ZJ90" s="88"/>
      <c r="ZK90" s="88"/>
      <c r="ZL90" s="88"/>
      <c r="ZM90" s="88"/>
      <c r="ZN90" s="88"/>
      <c r="ZO90" s="88"/>
      <c r="ZP90" s="88"/>
      <c r="ZQ90" s="88"/>
      <c r="ZR90" s="88"/>
      <c r="ZS90" s="88"/>
      <c r="ZT90" s="88"/>
      <c r="ZU90" s="88"/>
      <c r="ZV90" s="88"/>
      <c r="ZW90" s="88"/>
      <c r="ZX90" s="88"/>
      <c r="ZY90" s="88"/>
      <c r="ZZ90" s="88"/>
      <c r="AAA90" s="88"/>
      <c r="AAB90" s="88"/>
      <c r="AAC90" s="88"/>
      <c r="AAD90" s="88"/>
      <c r="AAE90" s="88"/>
      <c r="AAF90" s="88"/>
      <c r="AAG90" s="88"/>
      <c r="AAH90" s="88"/>
      <c r="AAI90" s="88"/>
      <c r="AAJ90" s="88"/>
      <c r="AAK90" s="88"/>
      <c r="AAL90" s="88"/>
      <c r="AAM90" s="88"/>
      <c r="AAN90" s="88"/>
      <c r="AAO90" s="88"/>
      <c r="AAP90" s="88"/>
      <c r="AAQ90" s="88"/>
      <c r="AAR90" s="88"/>
      <c r="AAS90" s="88"/>
      <c r="AAT90" s="88"/>
      <c r="AAU90" s="88"/>
      <c r="AAV90" s="88"/>
      <c r="AAW90" s="88"/>
      <c r="AAX90" s="88"/>
      <c r="AAY90" s="88"/>
      <c r="AAZ90" s="88"/>
      <c r="ABA90" s="88"/>
      <c r="ABB90" s="88"/>
      <c r="ABC90" s="88"/>
      <c r="ABD90" s="88"/>
      <c r="ABE90" s="88"/>
      <c r="ABF90" s="88"/>
      <c r="ABG90" s="88"/>
      <c r="ABH90" s="88"/>
      <c r="ABI90" s="88"/>
      <c r="ABJ90" s="88"/>
      <c r="ABK90" s="88"/>
      <c r="ABL90" s="88"/>
      <c r="ABM90" s="88"/>
      <c r="ABN90" s="88"/>
      <c r="ABO90" s="88"/>
      <c r="ABP90" s="88"/>
      <c r="ABQ90" s="88"/>
      <c r="ABR90" s="88"/>
      <c r="ABS90" s="88"/>
      <c r="ABT90" s="88"/>
      <c r="ABU90" s="88"/>
      <c r="ABV90" s="88"/>
      <c r="ABW90" s="88"/>
      <c r="ABX90" s="88"/>
      <c r="ABY90" s="88"/>
      <c r="ABZ90" s="88"/>
      <c r="ACA90" s="88"/>
      <c r="ACB90" s="88"/>
      <c r="ACC90" s="88"/>
      <c r="ACD90" s="88"/>
      <c r="ACE90" s="88"/>
      <c r="ACF90" s="88"/>
      <c r="ACG90" s="88"/>
      <c r="ACH90" s="88"/>
      <c r="ACI90" s="88"/>
      <c r="ACJ90" s="88"/>
      <c r="ACK90" s="88"/>
      <c r="ACL90" s="88"/>
      <c r="ACM90" s="88"/>
      <c r="ACN90" s="88"/>
      <c r="ACO90" s="88"/>
      <c r="ACP90" s="88"/>
      <c r="ACQ90" s="88"/>
      <c r="ACR90" s="88"/>
      <c r="ACS90" s="88"/>
      <c r="ACT90" s="88"/>
      <c r="ACU90" s="88"/>
      <c r="ACV90" s="88"/>
      <c r="ACW90" s="88"/>
      <c r="ACX90" s="88"/>
      <c r="ACY90" s="88"/>
      <c r="ACZ90" s="88"/>
      <c r="ADA90" s="88"/>
      <c r="ADB90" s="88"/>
      <c r="ADC90" s="88"/>
      <c r="ADD90" s="88"/>
      <c r="ADE90" s="88"/>
      <c r="ADF90" s="88"/>
      <c r="ADG90" s="88"/>
      <c r="ADH90" s="88"/>
      <c r="ADI90" s="88"/>
      <c r="ADJ90" s="88"/>
      <c r="ADK90" s="88"/>
      <c r="ADL90" s="88"/>
      <c r="ADM90" s="88"/>
      <c r="ADN90" s="88"/>
      <c r="ADO90" s="88"/>
      <c r="ADP90" s="88"/>
      <c r="ADQ90" s="88"/>
      <c r="ADR90" s="88"/>
      <c r="ADS90" s="88"/>
      <c r="ADT90" s="88"/>
      <c r="ADU90" s="88"/>
      <c r="ADV90" s="88"/>
      <c r="ADW90" s="88"/>
      <c r="ADX90" s="88"/>
      <c r="ADY90" s="88"/>
      <c r="ADZ90" s="88"/>
      <c r="AEA90" s="88"/>
      <c r="AEB90" s="88"/>
      <c r="AEC90" s="88"/>
      <c r="AED90" s="88"/>
      <c r="AEE90" s="88"/>
      <c r="AEF90" s="88"/>
      <c r="AEG90" s="88"/>
      <c r="AEH90" s="88"/>
      <c r="AEI90" s="88"/>
      <c r="AEJ90" s="88"/>
      <c r="AEK90" s="88"/>
      <c r="AEL90" s="88"/>
      <c r="AEM90" s="88"/>
      <c r="AEN90" s="88"/>
      <c r="AEO90" s="88"/>
      <c r="AEP90" s="88"/>
      <c r="AEQ90" s="88"/>
      <c r="AER90" s="88"/>
      <c r="AES90" s="88"/>
      <c r="AET90" s="88"/>
      <c r="AEU90" s="88"/>
      <c r="AEV90" s="88"/>
      <c r="AEW90" s="88"/>
      <c r="AEX90" s="88"/>
      <c r="AEY90" s="88"/>
      <c r="AEZ90" s="88"/>
      <c r="AFA90" s="88"/>
      <c r="AFB90" s="88"/>
      <c r="AFC90" s="88"/>
      <c r="AFD90" s="88"/>
      <c r="AFE90" s="88"/>
      <c r="AFF90" s="88"/>
      <c r="AFG90" s="88"/>
      <c r="AFH90" s="88"/>
      <c r="AFI90" s="88"/>
      <c r="AFJ90" s="88"/>
      <c r="AFK90" s="88"/>
      <c r="AFL90" s="88"/>
      <c r="AFM90" s="88"/>
      <c r="AFN90" s="88"/>
      <c r="AFO90" s="88"/>
      <c r="AFP90" s="88"/>
      <c r="AFQ90" s="88"/>
      <c r="AFR90" s="88"/>
      <c r="AFS90" s="88"/>
      <c r="AFT90" s="88"/>
      <c r="AFU90" s="88"/>
      <c r="AFV90" s="88"/>
      <c r="AFW90" s="88"/>
      <c r="AFX90" s="88"/>
      <c r="AFY90" s="88"/>
      <c r="AFZ90" s="88"/>
      <c r="AGA90" s="88"/>
      <c r="AGB90" s="88"/>
      <c r="AGC90" s="88"/>
      <c r="AGD90" s="88"/>
      <c r="AGE90" s="88"/>
      <c r="AGF90" s="88"/>
      <c r="AGG90" s="88"/>
      <c r="AGH90" s="88"/>
      <c r="AGI90" s="88"/>
      <c r="AGJ90" s="88"/>
      <c r="AGK90" s="88"/>
      <c r="AGL90" s="88"/>
      <c r="AGM90" s="88"/>
      <c r="AGN90" s="88"/>
      <c r="AGO90" s="88"/>
      <c r="AGP90" s="88"/>
      <c r="AGQ90" s="88"/>
      <c r="AGR90" s="88"/>
      <c r="AGS90" s="88"/>
      <c r="AGT90" s="88"/>
      <c r="AGU90" s="88"/>
      <c r="AGV90" s="88"/>
      <c r="AGW90" s="88"/>
      <c r="AGX90" s="88"/>
      <c r="AGY90" s="88"/>
      <c r="AGZ90" s="88"/>
      <c r="AHA90" s="88"/>
      <c r="AHB90" s="88"/>
      <c r="AHC90" s="88"/>
      <c r="AHD90" s="88"/>
      <c r="AHE90" s="88"/>
      <c r="AHF90" s="88"/>
      <c r="AHG90" s="88"/>
      <c r="AHH90" s="88"/>
      <c r="AHI90" s="88"/>
      <c r="AHJ90" s="88"/>
      <c r="AHK90" s="88"/>
      <c r="AHL90" s="88"/>
      <c r="AHM90" s="88"/>
      <c r="AHN90" s="88"/>
      <c r="AHO90" s="88"/>
      <c r="AHP90" s="88"/>
      <c r="AHQ90" s="88"/>
      <c r="AHR90" s="88"/>
      <c r="AHS90" s="88"/>
      <c r="AHT90" s="88"/>
      <c r="AHU90" s="88"/>
      <c r="AHV90" s="88"/>
      <c r="AHW90" s="88"/>
      <c r="AHX90" s="88"/>
      <c r="AHY90" s="88"/>
      <c r="AHZ90" s="88"/>
      <c r="AIA90" s="88"/>
      <c r="AIB90" s="88"/>
      <c r="AIC90" s="88"/>
      <c r="AID90" s="88"/>
      <c r="AIE90" s="88"/>
      <c r="AIF90" s="88"/>
      <c r="AIG90" s="88"/>
      <c r="AIH90" s="88"/>
      <c r="AII90" s="88"/>
      <c r="AIJ90" s="88"/>
      <c r="AIK90" s="88"/>
      <c r="AIL90" s="88"/>
      <c r="AIM90" s="88"/>
      <c r="AIN90" s="88"/>
      <c r="AIO90" s="88"/>
      <c r="AIP90" s="88"/>
      <c r="AIQ90" s="88"/>
      <c r="AIR90" s="88"/>
      <c r="AIS90" s="88"/>
      <c r="AIT90" s="88"/>
      <c r="AIU90" s="88"/>
      <c r="AIV90" s="88"/>
      <c r="AIW90" s="88"/>
      <c r="AIX90" s="88"/>
      <c r="AIY90" s="88"/>
      <c r="AIZ90" s="88"/>
      <c r="AJA90" s="88"/>
      <c r="AJB90" s="88"/>
      <c r="AJC90" s="88"/>
      <c r="AJD90" s="88"/>
      <c r="AJE90" s="88"/>
      <c r="AJF90" s="88"/>
      <c r="AJG90" s="88"/>
      <c r="AJH90" s="88"/>
      <c r="AJI90" s="88"/>
      <c r="AJJ90" s="88"/>
      <c r="AJK90" s="88"/>
      <c r="AJL90" s="88"/>
      <c r="AJM90" s="88"/>
      <c r="AJN90" s="88"/>
      <c r="AJO90" s="88"/>
      <c r="AJP90" s="88"/>
      <c r="AJQ90" s="88"/>
      <c r="AJR90" s="88"/>
      <c r="AJS90" s="88"/>
      <c r="AJT90" s="88"/>
      <c r="AJU90" s="88"/>
      <c r="AJV90" s="88"/>
      <c r="AJW90" s="88"/>
      <c r="AJX90" s="88"/>
      <c r="AJY90" s="88"/>
      <c r="AJZ90" s="88"/>
      <c r="AKA90" s="88"/>
      <c r="AKB90" s="88"/>
      <c r="AKC90" s="88"/>
      <c r="AKD90" s="88"/>
      <c r="AKE90" s="88"/>
      <c r="AKF90" s="88"/>
      <c r="AKG90" s="88"/>
      <c r="AKH90" s="88"/>
      <c r="AKI90" s="88"/>
      <c r="AKJ90" s="88"/>
      <c r="AKK90" s="88"/>
      <c r="AKL90" s="88"/>
      <c r="AKM90" s="88"/>
      <c r="AKN90" s="88"/>
      <c r="AKO90" s="88"/>
      <c r="AKP90" s="88"/>
      <c r="AKQ90" s="88"/>
      <c r="AKR90" s="88"/>
      <c r="AKS90" s="88"/>
      <c r="AKT90" s="88"/>
      <c r="AKU90" s="88"/>
      <c r="AKV90" s="88"/>
      <c r="AKW90" s="88"/>
      <c r="AKX90" s="88"/>
      <c r="AKY90" s="88"/>
      <c r="AKZ90" s="88"/>
      <c r="ALA90" s="88"/>
      <c r="ALB90" s="88"/>
      <c r="ALC90" s="88"/>
      <c r="ALD90" s="88"/>
      <c r="ALE90" s="88"/>
      <c r="ALF90" s="88"/>
      <c r="ALG90" s="88"/>
      <c r="ALH90" s="88"/>
      <c r="ALI90" s="88"/>
      <c r="ALJ90" s="88"/>
      <c r="ALK90" s="88"/>
      <c r="ALL90" s="88"/>
      <c r="ALM90" s="88"/>
      <c r="ALN90" s="88"/>
      <c r="ALO90" s="88"/>
      <c r="ALP90" s="88"/>
      <c r="ALQ90" s="88"/>
      <c r="ALR90" s="88"/>
      <c r="ALS90" s="88"/>
      <c r="ALT90" s="88"/>
      <c r="ALU90" s="88"/>
      <c r="ALV90" s="88"/>
      <c r="ALW90" s="88"/>
    </row>
    <row r="91" spans="1:16380" ht="220.5" x14ac:dyDescent="0.25">
      <c r="A91" s="69" t="s">
        <v>300</v>
      </c>
      <c r="B91" s="67" t="s">
        <v>301</v>
      </c>
      <c r="C91" s="21" t="s">
        <v>302</v>
      </c>
      <c r="D91" s="67" t="s">
        <v>21</v>
      </c>
      <c r="E91" s="64" t="s">
        <v>19</v>
      </c>
      <c r="F91" s="21" t="s">
        <v>303</v>
      </c>
      <c r="G91" s="50"/>
      <c r="H91" s="59">
        <v>0</v>
      </c>
      <c r="I91" s="59">
        <v>0</v>
      </c>
      <c r="J91" s="59">
        <f>10000-2000</f>
        <v>8000</v>
      </c>
    </row>
    <row r="92" spans="1:16380" ht="63" x14ac:dyDescent="0.25">
      <c r="A92" s="69" t="s">
        <v>288</v>
      </c>
      <c r="B92" s="67" t="s">
        <v>304</v>
      </c>
      <c r="C92" s="21" t="s">
        <v>305</v>
      </c>
      <c r="D92" s="67" t="s">
        <v>21</v>
      </c>
      <c r="E92" s="64" t="s">
        <v>19</v>
      </c>
      <c r="F92" s="71" t="s">
        <v>306</v>
      </c>
      <c r="G92" s="50"/>
      <c r="H92" s="59"/>
      <c r="I92" s="59">
        <v>2800</v>
      </c>
      <c r="J92" s="59"/>
    </row>
    <row r="93" spans="1:16380" s="89" customFormat="1" ht="47.25" x14ac:dyDescent="0.25">
      <c r="A93" s="69" t="s">
        <v>200</v>
      </c>
      <c r="B93" s="67" t="s">
        <v>337</v>
      </c>
      <c r="C93" s="21" t="s">
        <v>338</v>
      </c>
      <c r="D93" s="67" t="s">
        <v>21</v>
      </c>
      <c r="E93" s="64" t="s">
        <v>19</v>
      </c>
      <c r="F93" s="71">
        <v>15400</v>
      </c>
      <c r="G93" s="50"/>
      <c r="H93" s="59"/>
      <c r="I93" s="59">
        <f>3150+1901+1912+1271</f>
        <v>8234</v>
      </c>
      <c r="J93" s="59"/>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c r="ALX93"/>
      <c r="ALY93"/>
      <c r="ALZ93"/>
      <c r="AMA93"/>
      <c r="AMB93"/>
      <c r="AMC93"/>
      <c r="AMD93"/>
      <c r="AME93"/>
      <c r="AMF93"/>
      <c r="AMG93"/>
      <c r="AMH93"/>
      <c r="AMI93"/>
      <c r="AMJ93"/>
      <c r="AMK93"/>
      <c r="AML93"/>
      <c r="AMM93"/>
      <c r="AMN93"/>
      <c r="AMO93"/>
      <c r="AMP93"/>
      <c r="AMQ93"/>
      <c r="AMR93"/>
      <c r="AMS93"/>
      <c r="AMT93"/>
      <c r="AMU93"/>
      <c r="AMV93"/>
      <c r="AMW93"/>
      <c r="AMX93"/>
      <c r="AMY93"/>
      <c r="AMZ93"/>
      <c r="ANA93"/>
      <c r="ANB93"/>
      <c r="ANC93"/>
      <c r="AND93"/>
      <c r="ANE93"/>
      <c r="ANF93"/>
      <c r="ANG93"/>
      <c r="ANH93"/>
      <c r="ANI93"/>
      <c r="ANJ93"/>
      <c r="ANK93"/>
      <c r="ANL93"/>
      <c r="ANM93"/>
      <c r="ANN93"/>
      <c r="ANO93"/>
      <c r="ANP93"/>
      <c r="ANQ93"/>
      <c r="ANR93"/>
      <c r="ANS93"/>
      <c r="ANT93"/>
      <c r="ANU93"/>
      <c r="ANV93"/>
      <c r="ANW93"/>
      <c r="ANX93"/>
      <c r="ANY93"/>
      <c r="ANZ93"/>
      <c r="AOA93"/>
      <c r="AOB93"/>
      <c r="AOC93"/>
      <c r="AOD93"/>
      <c r="AOE93"/>
      <c r="AOF93"/>
      <c r="AOG93"/>
      <c r="AOH93"/>
      <c r="AOI93"/>
      <c r="AOJ93"/>
      <c r="AOK93"/>
      <c r="AOL93"/>
      <c r="AOM93"/>
      <c r="AON93"/>
      <c r="AOO93"/>
      <c r="AOP93"/>
      <c r="AOQ93"/>
      <c r="AOR93"/>
      <c r="AOS93"/>
      <c r="AOT93"/>
      <c r="AOU93"/>
      <c r="AOV93"/>
      <c r="AOW93"/>
      <c r="AOX93"/>
      <c r="AOY93"/>
      <c r="AOZ93"/>
      <c r="APA93"/>
      <c r="APB93"/>
      <c r="APC93"/>
      <c r="APD93"/>
      <c r="APE93"/>
      <c r="APF93"/>
      <c r="APG93"/>
      <c r="APH93"/>
      <c r="API93"/>
      <c r="APJ93"/>
      <c r="APK93"/>
      <c r="APL93"/>
      <c r="APM93"/>
      <c r="APN93"/>
      <c r="APO93"/>
      <c r="APP93"/>
      <c r="APQ93"/>
      <c r="APR93"/>
      <c r="APS93"/>
      <c r="APT93"/>
      <c r="APU93"/>
      <c r="APV93"/>
      <c r="APW93"/>
      <c r="APX93"/>
      <c r="APY93"/>
      <c r="APZ93"/>
      <c r="AQA93"/>
      <c r="AQB93"/>
      <c r="AQC93"/>
      <c r="AQD93"/>
      <c r="AQE93"/>
      <c r="AQF93"/>
      <c r="AQG93"/>
      <c r="AQH93"/>
      <c r="AQI93"/>
      <c r="AQJ93"/>
      <c r="AQK93"/>
      <c r="AQL93"/>
      <c r="AQM93"/>
      <c r="AQN93"/>
      <c r="AQO93"/>
      <c r="AQP93"/>
      <c r="AQQ93"/>
      <c r="AQR93"/>
      <c r="AQS93"/>
      <c r="AQT93"/>
      <c r="AQU93"/>
      <c r="AQV93"/>
      <c r="AQW93"/>
      <c r="AQX93"/>
      <c r="AQY93"/>
      <c r="AQZ93"/>
      <c r="ARA93"/>
      <c r="ARB93"/>
      <c r="ARC93"/>
      <c r="ARD93"/>
      <c r="ARE93"/>
      <c r="ARF93"/>
      <c r="ARG93"/>
      <c r="ARH93"/>
      <c r="ARI93"/>
      <c r="ARJ93"/>
      <c r="ARK93"/>
      <c r="ARL93"/>
      <c r="ARM93"/>
      <c r="ARN93"/>
      <c r="ARO93"/>
      <c r="ARP93"/>
      <c r="ARQ93"/>
      <c r="ARR93"/>
      <c r="ARS93"/>
      <c r="ART93"/>
      <c r="ARU93"/>
      <c r="ARV93"/>
      <c r="ARW93"/>
      <c r="ARX93"/>
      <c r="ARY93"/>
      <c r="ARZ93"/>
      <c r="ASA93"/>
      <c r="ASB93"/>
      <c r="ASC93"/>
      <c r="ASD93"/>
      <c r="ASE93"/>
      <c r="ASF93"/>
      <c r="ASG93"/>
      <c r="ASH93"/>
      <c r="ASI93"/>
      <c r="ASJ93"/>
      <c r="ASK93"/>
      <c r="ASL93"/>
      <c r="ASM93"/>
      <c r="ASN93"/>
      <c r="ASO93"/>
      <c r="ASP93"/>
      <c r="ASQ93"/>
      <c r="ASR93"/>
      <c r="ASS93"/>
      <c r="AST93"/>
      <c r="ASU93"/>
      <c r="ASV93"/>
      <c r="ASW93"/>
      <c r="ASX93"/>
      <c r="ASY93"/>
      <c r="ASZ93"/>
      <c r="ATA93"/>
      <c r="ATB93"/>
      <c r="ATC93"/>
      <c r="ATD93"/>
      <c r="ATE93"/>
      <c r="ATF93"/>
      <c r="ATG93"/>
      <c r="ATH93"/>
      <c r="ATI93"/>
      <c r="ATJ93"/>
      <c r="ATK93"/>
      <c r="ATL93"/>
      <c r="ATM93"/>
      <c r="ATN93"/>
      <c r="ATO93"/>
      <c r="ATP93"/>
      <c r="ATQ93"/>
      <c r="ATR93"/>
      <c r="ATS93"/>
      <c r="ATT93"/>
      <c r="ATU93"/>
      <c r="ATV93"/>
      <c r="ATW93"/>
      <c r="ATX93"/>
      <c r="ATY93"/>
      <c r="ATZ93"/>
      <c r="AUA93"/>
      <c r="AUB93"/>
      <c r="AUC93"/>
      <c r="AUD93"/>
      <c r="AUE93"/>
      <c r="AUF93"/>
      <c r="AUG93"/>
      <c r="AUH93"/>
      <c r="AUI93"/>
      <c r="AUJ93"/>
      <c r="AUK93"/>
      <c r="AUL93"/>
      <c r="AUM93"/>
      <c r="AUN93"/>
      <c r="AUO93"/>
      <c r="AUP93"/>
      <c r="AUQ93"/>
      <c r="AUR93"/>
      <c r="AUS93"/>
      <c r="AUT93"/>
      <c r="AUU93"/>
      <c r="AUV93"/>
      <c r="AUW93"/>
      <c r="AUX93"/>
      <c r="AUY93"/>
      <c r="AUZ93"/>
      <c r="AVA93"/>
      <c r="AVB93"/>
      <c r="AVC93"/>
      <c r="AVD93"/>
      <c r="AVE93"/>
      <c r="AVF93"/>
      <c r="AVG93"/>
      <c r="AVH93"/>
      <c r="AVI93"/>
      <c r="AVJ93"/>
      <c r="AVK93"/>
      <c r="AVL93"/>
      <c r="AVM93"/>
      <c r="AVN93"/>
      <c r="AVO93"/>
      <c r="AVP93"/>
      <c r="AVQ93"/>
      <c r="AVR93"/>
      <c r="AVS93"/>
      <c r="AVT93"/>
      <c r="AVU93"/>
      <c r="AVV93"/>
      <c r="AVW93"/>
      <c r="AVX93"/>
      <c r="AVY93"/>
      <c r="AVZ93"/>
      <c r="AWA93"/>
      <c r="AWB93"/>
      <c r="AWC93"/>
      <c r="AWD93"/>
      <c r="AWE93"/>
      <c r="AWF93"/>
      <c r="AWG93"/>
      <c r="AWH93"/>
      <c r="AWI93"/>
      <c r="AWJ93"/>
      <c r="AWK93"/>
      <c r="AWL93"/>
      <c r="AWM93"/>
      <c r="AWN93"/>
      <c r="AWO93"/>
      <c r="AWP93"/>
      <c r="AWQ93"/>
      <c r="AWR93"/>
      <c r="AWS93"/>
      <c r="AWT93"/>
      <c r="AWU93"/>
      <c r="AWV93"/>
      <c r="AWW93"/>
      <c r="AWX93"/>
      <c r="AWY93"/>
      <c r="AWZ93"/>
      <c r="AXA93"/>
      <c r="AXB93"/>
      <c r="AXC93"/>
      <c r="AXD93"/>
      <c r="AXE93"/>
      <c r="AXF93"/>
      <c r="AXG93"/>
      <c r="AXH93"/>
      <c r="AXI93"/>
      <c r="AXJ93"/>
      <c r="AXK93"/>
      <c r="AXL93"/>
      <c r="AXM93"/>
      <c r="AXN93"/>
      <c r="AXO93"/>
      <c r="AXP93"/>
      <c r="AXQ93"/>
      <c r="AXR93"/>
      <c r="AXS93"/>
      <c r="AXT93"/>
      <c r="AXU93"/>
      <c r="AXV93"/>
      <c r="AXW93"/>
      <c r="AXX93"/>
      <c r="AXY93"/>
      <c r="AXZ93"/>
      <c r="AYA93"/>
      <c r="AYB93"/>
      <c r="AYC93"/>
      <c r="AYD93"/>
      <c r="AYE93"/>
      <c r="AYF93"/>
      <c r="AYG93"/>
      <c r="AYH93"/>
      <c r="AYI93"/>
      <c r="AYJ93"/>
      <c r="AYK93"/>
      <c r="AYL93"/>
      <c r="AYM93"/>
      <c r="AYN93"/>
      <c r="AYO93"/>
      <c r="AYP93"/>
      <c r="AYQ93"/>
      <c r="AYR93"/>
      <c r="AYS93"/>
      <c r="AYT93"/>
      <c r="AYU93"/>
      <c r="AYV93"/>
      <c r="AYW93"/>
      <c r="AYX93"/>
      <c r="AYY93"/>
      <c r="AYZ93"/>
      <c r="AZA93"/>
      <c r="AZB93"/>
      <c r="AZC93"/>
      <c r="AZD93"/>
      <c r="AZE93"/>
      <c r="AZF93"/>
      <c r="AZG93"/>
      <c r="AZH93"/>
      <c r="AZI93"/>
      <c r="AZJ93"/>
      <c r="AZK93"/>
      <c r="AZL93"/>
      <c r="AZM93"/>
      <c r="AZN93"/>
      <c r="AZO93"/>
      <c r="AZP93"/>
      <c r="AZQ93"/>
      <c r="AZR93"/>
      <c r="AZS93"/>
      <c r="AZT93"/>
      <c r="AZU93"/>
      <c r="AZV93"/>
      <c r="AZW93"/>
      <c r="AZX93"/>
      <c r="AZY93"/>
      <c r="AZZ93"/>
      <c r="BAA93"/>
      <c r="BAB93"/>
      <c r="BAC93"/>
      <c r="BAD93"/>
      <c r="BAE93"/>
      <c r="BAF93"/>
      <c r="BAG93"/>
      <c r="BAH93"/>
      <c r="BAI93"/>
      <c r="BAJ93"/>
      <c r="BAK93"/>
      <c r="BAL93"/>
      <c r="BAM93"/>
      <c r="BAN93"/>
      <c r="BAO93"/>
      <c r="BAP93"/>
      <c r="BAQ93"/>
      <c r="BAR93"/>
      <c r="BAS93"/>
      <c r="BAT93"/>
      <c r="BAU93"/>
      <c r="BAV93"/>
      <c r="BAW93"/>
      <c r="BAX93"/>
      <c r="BAY93"/>
      <c r="BAZ93"/>
      <c r="BBA93"/>
      <c r="BBB93"/>
      <c r="BBC93"/>
      <c r="BBD93"/>
      <c r="BBE93"/>
      <c r="BBF93"/>
      <c r="BBG93"/>
      <c r="BBH93"/>
      <c r="BBI93"/>
      <c r="BBJ93"/>
      <c r="BBK93"/>
      <c r="BBL93"/>
      <c r="BBM93"/>
      <c r="BBN93"/>
      <c r="BBO93"/>
      <c r="BBP93"/>
      <c r="BBQ93"/>
      <c r="BBR93"/>
      <c r="BBS93"/>
      <c r="BBT93"/>
      <c r="BBU93"/>
      <c r="BBV93"/>
      <c r="BBW93"/>
      <c r="BBX93"/>
      <c r="BBY93"/>
      <c r="BBZ93"/>
      <c r="BCA93"/>
      <c r="BCB93"/>
      <c r="BCC93"/>
      <c r="BCD93"/>
      <c r="BCE93"/>
      <c r="BCF93"/>
      <c r="BCG93"/>
      <c r="BCH93"/>
      <c r="BCI93"/>
      <c r="BCJ93"/>
      <c r="BCK93"/>
      <c r="BCL93"/>
      <c r="BCM93"/>
      <c r="BCN93"/>
      <c r="BCO93"/>
      <c r="BCP93"/>
      <c r="BCQ93"/>
      <c r="BCR93"/>
      <c r="BCS93"/>
      <c r="BCT93"/>
      <c r="BCU93"/>
      <c r="BCV93"/>
      <c r="BCW93"/>
      <c r="BCX93"/>
      <c r="BCY93"/>
      <c r="BCZ93"/>
      <c r="BDA93"/>
      <c r="BDB93"/>
      <c r="BDC93"/>
      <c r="BDD93"/>
      <c r="BDE93"/>
      <c r="BDF93"/>
      <c r="BDG93"/>
      <c r="BDH93"/>
      <c r="BDI93"/>
      <c r="BDJ93"/>
      <c r="BDK93"/>
      <c r="BDL93"/>
      <c r="BDM93"/>
      <c r="BDN93"/>
      <c r="BDO93"/>
      <c r="BDP93"/>
      <c r="BDQ93"/>
      <c r="BDR93"/>
      <c r="BDS93"/>
      <c r="BDT93"/>
      <c r="BDU93"/>
      <c r="BDV93"/>
      <c r="BDW93"/>
      <c r="BDX93"/>
      <c r="BDY93"/>
      <c r="BDZ93"/>
      <c r="BEA93"/>
      <c r="BEB93"/>
      <c r="BEC93"/>
      <c r="BED93"/>
      <c r="BEE93"/>
      <c r="BEF93"/>
      <c r="BEG93"/>
      <c r="BEH93"/>
      <c r="BEI93"/>
      <c r="BEJ93"/>
      <c r="BEK93"/>
      <c r="BEL93"/>
      <c r="BEM93"/>
      <c r="BEN93"/>
      <c r="BEO93"/>
      <c r="BEP93"/>
      <c r="BEQ93"/>
      <c r="BER93"/>
      <c r="BES93"/>
      <c r="BET93"/>
      <c r="BEU93"/>
      <c r="BEV93"/>
      <c r="BEW93"/>
      <c r="BEX93"/>
      <c r="BEY93"/>
      <c r="BEZ93"/>
      <c r="BFA93"/>
      <c r="BFB93"/>
      <c r="BFC93"/>
      <c r="BFD93"/>
      <c r="BFE93"/>
      <c r="BFF93"/>
      <c r="BFG93"/>
      <c r="BFH93"/>
      <c r="BFI93"/>
      <c r="BFJ93"/>
      <c r="BFK93"/>
      <c r="BFL93"/>
      <c r="BFM93"/>
      <c r="BFN93"/>
      <c r="BFO93"/>
      <c r="BFP93"/>
      <c r="BFQ93"/>
      <c r="BFR93"/>
      <c r="BFS93"/>
      <c r="BFT93"/>
      <c r="BFU93"/>
      <c r="BFV93"/>
      <c r="BFW93"/>
      <c r="BFX93"/>
      <c r="BFY93"/>
      <c r="BFZ93"/>
      <c r="BGA93"/>
      <c r="BGB93"/>
      <c r="BGC93"/>
      <c r="BGD93"/>
      <c r="BGE93"/>
      <c r="BGF93"/>
      <c r="BGG93"/>
      <c r="BGH93"/>
      <c r="BGI93"/>
      <c r="BGJ93"/>
      <c r="BGK93"/>
      <c r="BGL93"/>
      <c r="BGM93"/>
      <c r="BGN93"/>
      <c r="BGO93"/>
      <c r="BGP93"/>
      <c r="BGQ93"/>
      <c r="BGR93"/>
      <c r="BGS93"/>
      <c r="BGT93"/>
      <c r="BGU93"/>
      <c r="BGV93"/>
      <c r="BGW93"/>
      <c r="BGX93"/>
      <c r="BGY93"/>
      <c r="BGZ93"/>
      <c r="BHA93"/>
      <c r="BHB93"/>
      <c r="BHC93"/>
      <c r="BHD93"/>
      <c r="BHE93"/>
      <c r="BHF93"/>
      <c r="BHG93"/>
      <c r="BHH93"/>
      <c r="BHI93"/>
      <c r="BHJ93"/>
      <c r="BHK93"/>
      <c r="BHL93"/>
      <c r="BHM93"/>
      <c r="BHN93"/>
      <c r="BHO93"/>
      <c r="BHP93"/>
      <c r="BHQ93"/>
      <c r="BHR93"/>
      <c r="BHS93"/>
      <c r="BHT93"/>
      <c r="BHU93"/>
      <c r="BHV93"/>
      <c r="BHW93"/>
      <c r="BHX93"/>
      <c r="BHY93"/>
      <c r="BHZ93"/>
      <c r="BIA93"/>
      <c r="BIB93"/>
      <c r="BIC93"/>
      <c r="BID93"/>
      <c r="BIE93"/>
      <c r="BIF93"/>
      <c r="BIG93"/>
      <c r="BIH93"/>
      <c r="BII93"/>
      <c r="BIJ93"/>
      <c r="BIK93"/>
      <c r="BIL93"/>
      <c r="BIM93"/>
      <c r="BIN93"/>
      <c r="BIO93"/>
      <c r="BIP93"/>
      <c r="BIQ93"/>
      <c r="BIR93"/>
      <c r="BIS93"/>
      <c r="BIT93"/>
      <c r="BIU93"/>
      <c r="BIV93"/>
      <c r="BIW93"/>
      <c r="BIX93"/>
      <c r="BIY93"/>
      <c r="BIZ93"/>
      <c r="BJA93"/>
      <c r="BJB93"/>
      <c r="BJC93"/>
      <c r="BJD93"/>
      <c r="BJE93"/>
      <c r="BJF93"/>
      <c r="BJG93"/>
      <c r="BJH93"/>
      <c r="BJI93"/>
      <c r="BJJ93"/>
      <c r="BJK93"/>
      <c r="BJL93"/>
      <c r="BJM93"/>
      <c r="BJN93"/>
      <c r="BJO93"/>
      <c r="BJP93"/>
      <c r="BJQ93"/>
      <c r="BJR93"/>
      <c r="BJS93"/>
      <c r="BJT93"/>
      <c r="BJU93"/>
      <c r="BJV93"/>
      <c r="BJW93"/>
      <c r="BJX93"/>
      <c r="BJY93"/>
      <c r="BJZ93"/>
      <c r="BKA93"/>
      <c r="BKB93"/>
      <c r="BKC93"/>
      <c r="BKD93"/>
      <c r="BKE93"/>
      <c r="BKF93"/>
      <c r="BKG93"/>
      <c r="BKH93"/>
      <c r="BKI93"/>
      <c r="BKJ93"/>
      <c r="BKK93"/>
      <c r="BKL93"/>
      <c r="BKM93"/>
      <c r="BKN93"/>
      <c r="BKO93"/>
      <c r="BKP93"/>
      <c r="BKQ93"/>
      <c r="BKR93"/>
      <c r="BKS93"/>
      <c r="BKT93"/>
      <c r="BKU93"/>
      <c r="BKV93"/>
      <c r="BKW93"/>
      <c r="BKX93"/>
      <c r="BKY93"/>
      <c r="BKZ93"/>
      <c r="BLA93"/>
      <c r="BLB93"/>
      <c r="BLC93"/>
      <c r="BLD93"/>
      <c r="BLE93"/>
      <c r="BLF93"/>
      <c r="BLG93"/>
      <c r="BLH93"/>
      <c r="BLI93"/>
      <c r="BLJ93"/>
      <c r="BLK93"/>
      <c r="BLL93"/>
      <c r="BLM93"/>
      <c r="BLN93"/>
      <c r="BLO93"/>
      <c r="BLP93"/>
      <c r="BLQ93"/>
      <c r="BLR93"/>
      <c r="BLS93"/>
      <c r="BLT93"/>
      <c r="BLU93"/>
      <c r="BLV93"/>
      <c r="BLW93"/>
      <c r="BLX93"/>
      <c r="BLY93"/>
      <c r="BLZ93"/>
      <c r="BMA93"/>
      <c r="BMB93"/>
      <c r="BMC93"/>
      <c r="BMD93"/>
      <c r="BME93"/>
      <c r="BMF93"/>
      <c r="BMG93"/>
      <c r="BMH93"/>
      <c r="BMI93"/>
      <c r="BMJ93"/>
      <c r="BMK93"/>
      <c r="BML93"/>
      <c r="BMM93"/>
      <c r="BMN93"/>
      <c r="BMO93"/>
      <c r="BMP93"/>
      <c r="BMQ93"/>
      <c r="BMR93"/>
      <c r="BMS93"/>
      <c r="BMT93"/>
      <c r="BMU93"/>
      <c r="BMV93"/>
      <c r="BMW93"/>
      <c r="BMX93"/>
      <c r="BMY93"/>
      <c r="BMZ93"/>
      <c r="BNA93"/>
      <c r="BNB93"/>
      <c r="BNC93"/>
      <c r="BND93"/>
      <c r="BNE93"/>
      <c r="BNF93"/>
      <c r="BNG93"/>
      <c r="BNH93"/>
      <c r="BNI93"/>
      <c r="BNJ93"/>
      <c r="BNK93"/>
      <c r="BNL93"/>
      <c r="BNM93"/>
      <c r="BNN93"/>
      <c r="BNO93"/>
      <c r="BNP93"/>
      <c r="BNQ93"/>
      <c r="BNR93"/>
      <c r="BNS93"/>
      <c r="BNT93"/>
      <c r="BNU93"/>
      <c r="BNV93"/>
      <c r="BNW93"/>
      <c r="BNX93"/>
      <c r="BNY93"/>
      <c r="BNZ93"/>
      <c r="BOA93"/>
      <c r="BOB93"/>
      <c r="BOC93"/>
      <c r="BOD93"/>
      <c r="BOE93"/>
      <c r="BOF93"/>
      <c r="BOG93"/>
      <c r="BOH93"/>
      <c r="BOI93"/>
      <c r="BOJ93"/>
      <c r="BOK93"/>
      <c r="BOL93"/>
      <c r="BOM93"/>
      <c r="BON93"/>
      <c r="BOO93"/>
      <c r="BOP93"/>
      <c r="BOQ93"/>
      <c r="BOR93"/>
      <c r="BOS93"/>
      <c r="BOT93"/>
      <c r="BOU93"/>
      <c r="BOV93"/>
      <c r="BOW93"/>
      <c r="BOX93"/>
      <c r="BOY93"/>
      <c r="BOZ93"/>
      <c r="BPA93"/>
      <c r="BPB93"/>
      <c r="BPC93"/>
      <c r="BPD93"/>
      <c r="BPE93"/>
      <c r="BPF93"/>
      <c r="BPG93"/>
      <c r="BPH93"/>
      <c r="BPI93"/>
      <c r="BPJ93"/>
      <c r="BPK93"/>
      <c r="BPL93"/>
      <c r="BPM93"/>
      <c r="BPN93"/>
      <c r="BPO93"/>
      <c r="BPP93"/>
      <c r="BPQ93"/>
      <c r="BPR93"/>
      <c r="BPS93"/>
      <c r="BPT93"/>
      <c r="BPU93"/>
      <c r="BPV93"/>
      <c r="BPW93"/>
      <c r="BPX93"/>
      <c r="BPY93"/>
      <c r="BPZ93"/>
      <c r="BQA93"/>
      <c r="BQB93"/>
      <c r="BQC93"/>
      <c r="BQD93"/>
      <c r="BQE93"/>
      <c r="BQF93"/>
      <c r="BQG93"/>
      <c r="BQH93"/>
      <c r="BQI93"/>
      <c r="BQJ93"/>
      <c r="BQK93"/>
      <c r="BQL93"/>
      <c r="BQM93"/>
      <c r="BQN93"/>
      <c r="BQO93"/>
      <c r="BQP93"/>
      <c r="BQQ93"/>
      <c r="BQR93"/>
      <c r="BQS93"/>
      <c r="BQT93"/>
      <c r="BQU93"/>
      <c r="BQV93"/>
      <c r="BQW93"/>
      <c r="BQX93"/>
      <c r="BQY93"/>
      <c r="BQZ93"/>
      <c r="BRA93"/>
      <c r="BRB93"/>
      <c r="BRC93"/>
      <c r="BRD93"/>
      <c r="BRE93"/>
      <c r="BRF93"/>
      <c r="BRG93"/>
      <c r="BRH93"/>
      <c r="BRI93"/>
      <c r="BRJ93"/>
      <c r="BRK93"/>
      <c r="BRL93"/>
      <c r="BRM93"/>
      <c r="BRN93"/>
      <c r="BRO93"/>
      <c r="BRP93"/>
      <c r="BRQ93"/>
      <c r="BRR93"/>
      <c r="BRS93"/>
      <c r="BRT93"/>
      <c r="BRU93"/>
      <c r="BRV93"/>
      <c r="BRW93"/>
      <c r="BRX93"/>
      <c r="BRY93"/>
      <c r="BRZ93"/>
      <c r="BSA93"/>
      <c r="BSB93"/>
      <c r="BSC93"/>
      <c r="BSD93"/>
      <c r="BSE93"/>
      <c r="BSF93"/>
      <c r="BSG93"/>
      <c r="BSH93"/>
      <c r="BSI93"/>
      <c r="BSJ93"/>
      <c r="BSK93"/>
      <c r="BSL93"/>
      <c r="BSM93"/>
      <c r="BSN93"/>
      <c r="BSO93"/>
      <c r="BSP93"/>
      <c r="BSQ93"/>
      <c r="BSR93"/>
      <c r="BSS93"/>
      <c r="BST93"/>
      <c r="BSU93"/>
      <c r="BSV93"/>
      <c r="BSW93"/>
      <c r="BSX93"/>
      <c r="BSY93"/>
      <c r="BSZ93"/>
      <c r="BTA93"/>
      <c r="BTB93"/>
      <c r="BTC93"/>
      <c r="BTD93"/>
      <c r="BTE93"/>
      <c r="BTF93"/>
      <c r="BTG93"/>
      <c r="BTH93"/>
      <c r="BTI93"/>
      <c r="BTJ93"/>
      <c r="BTK93"/>
      <c r="BTL93"/>
      <c r="BTM93"/>
      <c r="BTN93"/>
      <c r="BTO93"/>
      <c r="BTP93"/>
      <c r="BTQ93"/>
      <c r="BTR93"/>
      <c r="BTS93"/>
      <c r="BTT93"/>
      <c r="BTU93"/>
      <c r="BTV93"/>
      <c r="BTW93"/>
      <c r="BTX93"/>
      <c r="BTY93"/>
      <c r="BTZ93"/>
      <c r="BUA93"/>
      <c r="BUB93"/>
      <c r="BUC93"/>
      <c r="BUD93"/>
      <c r="BUE93"/>
      <c r="BUF93"/>
      <c r="BUG93"/>
      <c r="BUH93"/>
      <c r="BUI93"/>
      <c r="BUJ93"/>
      <c r="BUK93"/>
      <c r="BUL93"/>
      <c r="BUM93"/>
      <c r="BUN93"/>
      <c r="BUO93"/>
      <c r="BUP93"/>
      <c r="BUQ93"/>
      <c r="BUR93"/>
      <c r="BUS93"/>
      <c r="BUT93"/>
      <c r="BUU93"/>
      <c r="BUV93"/>
      <c r="BUW93"/>
      <c r="BUX93"/>
      <c r="BUY93"/>
      <c r="BUZ93"/>
      <c r="BVA93"/>
      <c r="BVB93"/>
      <c r="BVC93"/>
      <c r="BVD93"/>
      <c r="BVE93"/>
      <c r="BVF93"/>
      <c r="BVG93"/>
      <c r="BVH93"/>
      <c r="BVI93"/>
      <c r="BVJ93"/>
      <c r="BVK93"/>
      <c r="BVL93"/>
      <c r="BVM93"/>
      <c r="BVN93"/>
      <c r="BVO93"/>
      <c r="BVP93"/>
      <c r="BVQ93"/>
      <c r="BVR93"/>
      <c r="BVS93"/>
      <c r="BVT93"/>
      <c r="BVU93"/>
      <c r="BVV93"/>
      <c r="BVW93"/>
      <c r="BVX93"/>
      <c r="BVY93"/>
      <c r="BVZ93"/>
      <c r="BWA93"/>
      <c r="BWB93"/>
      <c r="BWC93"/>
      <c r="BWD93"/>
      <c r="BWE93"/>
      <c r="BWF93"/>
      <c r="BWG93"/>
      <c r="BWH93"/>
      <c r="BWI93"/>
      <c r="BWJ93"/>
      <c r="BWK93"/>
      <c r="BWL93"/>
      <c r="BWM93"/>
      <c r="BWN93"/>
      <c r="BWO93"/>
      <c r="BWP93"/>
      <c r="BWQ93"/>
      <c r="BWR93"/>
      <c r="BWS93"/>
      <c r="BWT93"/>
      <c r="BWU93"/>
      <c r="BWV93"/>
      <c r="BWW93"/>
      <c r="BWX93"/>
      <c r="BWY93"/>
      <c r="BWZ93"/>
      <c r="BXA93"/>
      <c r="BXB93"/>
      <c r="BXC93"/>
      <c r="BXD93"/>
      <c r="BXE93"/>
      <c r="BXF93"/>
      <c r="BXG93"/>
      <c r="BXH93"/>
      <c r="BXI93"/>
      <c r="BXJ93"/>
      <c r="BXK93"/>
      <c r="BXL93"/>
      <c r="BXM93"/>
      <c r="BXN93"/>
      <c r="BXO93"/>
      <c r="BXP93"/>
      <c r="BXQ93"/>
      <c r="BXR93"/>
      <c r="BXS93"/>
      <c r="BXT93"/>
      <c r="BXU93"/>
      <c r="BXV93"/>
      <c r="BXW93"/>
      <c r="BXX93"/>
      <c r="BXY93"/>
      <c r="BXZ93"/>
      <c r="BYA93"/>
      <c r="BYB93"/>
      <c r="BYC93"/>
      <c r="BYD93"/>
      <c r="BYE93"/>
      <c r="BYF93"/>
      <c r="BYG93"/>
      <c r="BYH93"/>
      <c r="BYI93"/>
      <c r="BYJ93"/>
      <c r="BYK93"/>
      <c r="BYL93"/>
      <c r="BYM93"/>
      <c r="BYN93"/>
      <c r="BYO93"/>
      <c r="BYP93"/>
      <c r="BYQ93"/>
      <c r="BYR93"/>
      <c r="BYS93"/>
      <c r="BYT93"/>
      <c r="BYU93"/>
      <c r="BYV93"/>
      <c r="BYW93"/>
      <c r="BYX93"/>
      <c r="BYY93"/>
      <c r="BYZ93"/>
      <c r="BZA93"/>
      <c r="BZB93"/>
      <c r="BZC93"/>
      <c r="BZD93"/>
      <c r="BZE93"/>
      <c r="BZF93"/>
      <c r="BZG93"/>
      <c r="BZH93"/>
      <c r="BZI93"/>
      <c r="BZJ93"/>
      <c r="BZK93"/>
      <c r="BZL93"/>
      <c r="BZM93"/>
      <c r="BZN93"/>
      <c r="BZO93"/>
      <c r="BZP93"/>
      <c r="BZQ93"/>
      <c r="BZR93"/>
      <c r="BZS93"/>
      <c r="BZT93"/>
      <c r="BZU93"/>
      <c r="BZV93"/>
      <c r="BZW93"/>
      <c r="BZX93"/>
      <c r="BZY93"/>
      <c r="BZZ93"/>
      <c r="CAA93"/>
      <c r="CAB93"/>
      <c r="CAC93"/>
      <c r="CAD93"/>
      <c r="CAE93"/>
      <c r="CAF93"/>
      <c r="CAG93"/>
      <c r="CAH93"/>
      <c r="CAI93"/>
      <c r="CAJ93"/>
      <c r="CAK93"/>
      <c r="CAL93"/>
      <c r="CAM93"/>
      <c r="CAN93"/>
      <c r="CAO93"/>
      <c r="CAP93"/>
      <c r="CAQ93"/>
      <c r="CAR93"/>
      <c r="CAS93"/>
      <c r="CAT93"/>
      <c r="CAU93"/>
      <c r="CAV93"/>
      <c r="CAW93"/>
      <c r="CAX93"/>
      <c r="CAY93"/>
      <c r="CAZ93"/>
      <c r="CBA93"/>
      <c r="CBB93"/>
      <c r="CBC93"/>
      <c r="CBD93"/>
      <c r="CBE93"/>
      <c r="CBF93"/>
      <c r="CBG93"/>
      <c r="CBH93"/>
      <c r="CBI93"/>
      <c r="CBJ93"/>
      <c r="CBK93"/>
      <c r="CBL93"/>
      <c r="CBM93"/>
      <c r="CBN93"/>
      <c r="CBO93"/>
      <c r="CBP93"/>
      <c r="CBQ93"/>
      <c r="CBR93"/>
      <c r="CBS93"/>
      <c r="CBT93"/>
      <c r="CBU93"/>
      <c r="CBV93"/>
      <c r="CBW93"/>
      <c r="CBX93"/>
      <c r="CBY93"/>
      <c r="CBZ93"/>
      <c r="CCA93"/>
      <c r="CCB93"/>
      <c r="CCC93"/>
      <c r="CCD93"/>
      <c r="CCE93"/>
      <c r="CCF93"/>
      <c r="CCG93"/>
      <c r="CCH93"/>
      <c r="CCI93"/>
      <c r="CCJ93"/>
      <c r="CCK93"/>
      <c r="CCL93"/>
      <c r="CCM93"/>
      <c r="CCN93"/>
      <c r="CCO93"/>
      <c r="CCP93"/>
      <c r="CCQ93"/>
      <c r="CCR93"/>
      <c r="CCS93"/>
      <c r="CCT93"/>
      <c r="CCU93"/>
      <c r="CCV93"/>
      <c r="CCW93"/>
      <c r="CCX93"/>
      <c r="CCY93"/>
      <c r="CCZ93"/>
      <c r="CDA93"/>
      <c r="CDB93"/>
      <c r="CDC93"/>
      <c r="CDD93"/>
      <c r="CDE93"/>
      <c r="CDF93"/>
      <c r="CDG93"/>
      <c r="CDH93"/>
      <c r="CDI93"/>
      <c r="CDJ93"/>
      <c r="CDK93"/>
      <c r="CDL93"/>
      <c r="CDM93"/>
      <c r="CDN93"/>
      <c r="CDO93"/>
      <c r="CDP93"/>
      <c r="CDQ93"/>
      <c r="CDR93"/>
      <c r="CDS93"/>
      <c r="CDT93"/>
      <c r="CDU93"/>
      <c r="CDV93"/>
      <c r="CDW93"/>
      <c r="CDX93"/>
      <c r="CDY93"/>
      <c r="CDZ93"/>
      <c r="CEA93"/>
      <c r="CEB93"/>
      <c r="CEC93"/>
      <c r="CED93"/>
      <c r="CEE93"/>
      <c r="CEF93"/>
      <c r="CEG93"/>
      <c r="CEH93"/>
      <c r="CEI93"/>
      <c r="CEJ93"/>
      <c r="CEK93"/>
      <c r="CEL93"/>
      <c r="CEM93"/>
      <c r="CEN93"/>
      <c r="CEO93"/>
      <c r="CEP93"/>
      <c r="CEQ93"/>
      <c r="CER93"/>
      <c r="CES93"/>
      <c r="CET93"/>
      <c r="CEU93"/>
      <c r="CEV93"/>
      <c r="CEW93"/>
      <c r="CEX93"/>
      <c r="CEY93"/>
      <c r="CEZ93"/>
      <c r="CFA93"/>
      <c r="CFB93"/>
      <c r="CFC93"/>
      <c r="CFD93"/>
      <c r="CFE93"/>
      <c r="CFF93"/>
      <c r="CFG93"/>
      <c r="CFH93"/>
      <c r="CFI93"/>
      <c r="CFJ93"/>
      <c r="CFK93"/>
      <c r="CFL93"/>
      <c r="CFM93"/>
      <c r="CFN93"/>
      <c r="CFO93"/>
      <c r="CFP93"/>
      <c r="CFQ93"/>
      <c r="CFR93"/>
      <c r="CFS93"/>
      <c r="CFT93"/>
      <c r="CFU93"/>
      <c r="CFV93"/>
      <c r="CFW93"/>
      <c r="CFX93"/>
      <c r="CFY93"/>
      <c r="CFZ93"/>
      <c r="CGA93"/>
      <c r="CGB93"/>
      <c r="CGC93"/>
      <c r="CGD93"/>
      <c r="CGE93"/>
      <c r="CGF93"/>
      <c r="CGG93"/>
      <c r="CGH93"/>
      <c r="CGI93"/>
      <c r="CGJ93"/>
      <c r="CGK93"/>
      <c r="CGL93"/>
      <c r="CGM93"/>
      <c r="CGN93"/>
      <c r="CGO93"/>
      <c r="CGP93"/>
      <c r="CGQ93"/>
      <c r="CGR93"/>
      <c r="CGS93"/>
      <c r="CGT93"/>
      <c r="CGU93"/>
      <c r="CGV93"/>
      <c r="CGW93"/>
      <c r="CGX93"/>
      <c r="CGY93"/>
      <c r="CGZ93"/>
      <c r="CHA93"/>
      <c r="CHB93"/>
      <c r="CHC93"/>
      <c r="CHD93"/>
      <c r="CHE93"/>
      <c r="CHF93"/>
      <c r="CHG93"/>
      <c r="CHH93"/>
      <c r="CHI93"/>
      <c r="CHJ93"/>
      <c r="CHK93"/>
      <c r="CHL93"/>
      <c r="CHM93"/>
      <c r="CHN93"/>
      <c r="CHO93"/>
      <c r="CHP93"/>
      <c r="CHQ93"/>
      <c r="CHR93"/>
      <c r="CHS93"/>
      <c r="CHT93"/>
      <c r="CHU93"/>
      <c r="CHV93"/>
      <c r="CHW93"/>
      <c r="CHX93"/>
      <c r="CHY93"/>
      <c r="CHZ93"/>
      <c r="CIA93"/>
      <c r="CIB93"/>
      <c r="CIC93"/>
      <c r="CID93"/>
      <c r="CIE93"/>
      <c r="CIF93"/>
      <c r="CIG93"/>
      <c r="CIH93"/>
      <c r="CII93"/>
      <c r="CIJ93"/>
      <c r="CIK93"/>
      <c r="CIL93"/>
      <c r="CIM93"/>
      <c r="CIN93"/>
      <c r="CIO93"/>
      <c r="CIP93"/>
      <c r="CIQ93"/>
      <c r="CIR93"/>
      <c r="CIS93"/>
      <c r="CIT93"/>
      <c r="CIU93"/>
      <c r="CIV93"/>
      <c r="CIW93"/>
      <c r="CIX93"/>
      <c r="CIY93"/>
      <c r="CIZ93"/>
      <c r="CJA93"/>
      <c r="CJB93"/>
      <c r="CJC93"/>
      <c r="CJD93"/>
      <c r="CJE93"/>
      <c r="CJF93"/>
      <c r="CJG93"/>
      <c r="CJH93"/>
      <c r="CJI93"/>
      <c r="CJJ93"/>
      <c r="CJK93"/>
      <c r="CJL93"/>
      <c r="CJM93"/>
      <c r="CJN93"/>
      <c r="CJO93"/>
      <c r="CJP93"/>
      <c r="CJQ93"/>
      <c r="CJR93"/>
      <c r="CJS93"/>
      <c r="CJT93"/>
      <c r="CJU93"/>
      <c r="CJV93"/>
      <c r="CJW93"/>
      <c r="CJX93"/>
      <c r="CJY93"/>
      <c r="CJZ93"/>
      <c r="CKA93"/>
      <c r="CKB93"/>
      <c r="CKC93"/>
      <c r="CKD93"/>
      <c r="CKE93"/>
      <c r="CKF93"/>
      <c r="CKG93"/>
      <c r="CKH93"/>
      <c r="CKI93"/>
      <c r="CKJ93"/>
      <c r="CKK93"/>
      <c r="CKL93"/>
      <c r="CKM93"/>
      <c r="CKN93"/>
      <c r="CKO93"/>
      <c r="CKP93"/>
      <c r="CKQ93"/>
      <c r="CKR93"/>
      <c r="CKS93"/>
      <c r="CKT93"/>
      <c r="CKU93"/>
      <c r="CKV93"/>
      <c r="CKW93"/>
      <c r="CKX93"/>
      <c r="CKY93"/>
      <c r="CKZ93"/>
      <c r="CLA93"/>
      <c r="CLB93"/>
      <c r="CLC93"/>
      <c r="CLD93"/>
      <c r="CLE93"/>
      <c r="CLF93"/>
      <c r="CLG93"/>
      <c r="CLH93"/>
      <c r="CLI93"/>
      <c r="CLJ93"/>
      <c r="CLK93"/>
      <c r="CLL93"/>
      <c r="CLM93"/>
      <c r="CLN93"/>
      <c r="CLO93"/>
      <c r="CLP93"/>
      <c r="CLQ93"/>
      <c r="CLR93"/>
      <c r="CLS93"/>
      <c r="CLT93"/>
      <c r="CLU93"/>
      <c r="CLV93"/>
      <c r="CLW93"/>
      <c r="CLX93"/>
      <c r="CLY93"/>
      <c r="CLZ93"/>
      <c r="CMA93"/>
      <c r="CMB93"/>
      <c r="CMC93"/>
      <c r="CMD93"/>
      <c r="CME93"/>
      <c r="CMF93"/>
      <c r="CMG93"/>
      <c r="CMH93"/>
      <c r="CMI93"/>
      <c r="CMJ93"/>
      <c r="CMK93"/>
      <c r="CML93"/>
      <c r="CMM93"/>
      <c r="CMN93"/>
      <c r="CMO93"/>
      <c r="CMP93"/>
      <c r="CMQ93"/>
      <c r="CMR93"/>
      <c r="CMS93"/>
      <c r="CMT93"/>
      <c r="CMU93"/>
      <c r="CMV93"/>
      <c r="CMW93"/>
      <c r="CMX93"/>
      <c r="CMY93"/>
      <c r="CMZ93"/>
      <c r="CNA93"/>
      <c r="CNB93"/>
      <c r="CNC93"/>
      <c r="CND93"/>
      <c r="CNE93"/>
      <c r="CNF93"/>
      <c r="CNG93"/>
      <c r="CNH93"/>
      <c r="CNI93"/>
      <c r="CNJ93"/>
      <c r="CNK93"/>
      <c r="CNL93"/>
      <c r="CNM93"/>
      <c r="CNN93"/>
      <c r="CNO93"/>
      <c r="CNP93"/>
      <c r="CNQ93"/>
      <c r="CNR93"/>
      <c r="CNS93"/>
      <c r="CNT93"/>
      <c r="CNU93"/>
      <c r="CNV93"/>
      <c r="CNW93"/>
      <c r="CNX93"/>
      <c r="CNY93"/>
      <c r="CNZ93"/>
      <c r="COA93"/>
      <c r="COB93"/>
      <c r="COC93"/>
      <c r="COD93"/>
      <c r="COE93"/>
      <c r="COF93"/>
      <c r="COG93"/>
      <c r="COH93"/>
      <c r="COI93"/>
      <c r="COJ93"/>
      <c r="COK93"/>
      <c r="COL93"/>
      <c r="COM93"/>
      <c r="CON93"/>
      <c r="COO93"/>
      <c r="COP93"/>
      <c r="COQ93"/>
      <c r="COR93"/>
      <c r="COS93"/>
      <c r="COT93"/>
      <c r="COU93"/>
      <c r="COV93"/>
      <c r="COW93"/>
      <c r="COX93"/>
      <c r="COY93"/>
      <c r="COZ93"/>
      <c r="CPA93"/>
      <c r="CPB93"/>
      <c r="CPC93"/>
      <c r="CPD93"/>
      <c r="CPE93"/>
      <c r="CPF93"/>
      <c r="CPG93"/>
      <c r="CPH93"/>
      <c r="CPI93"/>
      <c r="CPJ93"/>
      <c r="CPK93"/>
      <c r="CPL93"/>
      <c r="CPM93"/>
      <c r="CPN93"/>
      <c r="CPO93"/>
      <c r="CPP93"/>
      <c r="CPQ93"/>
      <c r="CPR93"/>
      <c r="CPS93"/>
      <c r="CPT93"/>
      <c r="CPU93"/>
      <c r="CPV93"/>
      <c r="CPW93"/>
      <c r="CPX93"/>
      <c r="CPY93"/>
      <c r="CPZ93"/>
      <c r="CQA93"/>
      <c r="CQB93"/>
      <c r="CQC93"/>
      <c r="CQD93"/>
      <c r="CQE93"/>
      <c r="CQF93"/>
      <c r="CQG93"/>
      <c r="CQH93"/>
      <c r="CQI93"/>
      <c r="CQJ93"/>
      <c r="CQK93"/>
      <c r="CQL93"/>
      <c r="CQM93"/>
      <c r="CQN93"/>
      <c r="CQO93"/>
      <c r="CQP93"/>
      <c r="CQQ93"/>
      <c r="CQR93"/>
      <c r="CQS93"/>
      <c r="CQT93"/>
      <c r="CQU93"/>
      <c r="CQV93"/>
      <c r="CQW93"/>
      <c r="CQX93"/>
      <c r="CQY93"/>
      <c r="CQZ93"/>
      <c r="CRA93"/>
      <c r="CRB93"/>
      <c r="CRC93"/>
      <c r="CRD93"/>
      <c r="CRE93"/>
      <c r="CRF93"/>
      <c r="CRG93"/>
      <c r="CRH93"/>
      <c r="CRI93"/>
      <c r="CRJ93"/>
      <c r="CRK93"/>
      <c r="CRL93"/>
      <c r="CRM93"/>
      <c r="CRN93"/>
      <c r="CRO93"/>
      <c r="CRP93"/>
      <c r="CRQ93"/>
      <c r="CRR93"/>
      <c r="CRS93"/>
      <c r="CRT93"/>
      <c r="CRU93"/>
      <c r="CRV93"/>
      <c r="CRW93"/>
      <c r="CRX93"/>
      <c r="CRY93"/>
      <c r="CRZ93"/>
      <c r="CSA93"/>
      <c r="CSB93"/>
      <c r="CSC93"/>
      <c r="CSD93"/>
      <c r="CSE93"/>
      <c r="CSF93"/>
      <c r="CSG93"/>
      <c r="CSH93"/>
      <c r="CSI93"/>
      <c r="CSJ93"/>
      <c r="CSK93"/>
      <c r="CSL93"/>
      <c r="CSM93"/>
      <c r="CSN93"/>
      <c r="CSO93"/>
      <c r="CSP93"/>
      <c r="CSQ93"/>
      <c r="CSR93"/>
      <c r="CSS93"/>
      <c r="CST93"/>
      <c r="CSU93"/>
      <c r="CSV93"/>
      <c r="CSW93"/>
      <c r="CSX93"/>
      <c r="CSY93"/>
      <c r="CSZ93"/>
      <c r="CTA93"/>
      <c r="CTB93"/>
      <c r="CTC93"/>
      <c r="CTD93"/>
      <c r="CTE93"/>
      <c r="CTF93"/>
      <c r="CTG93"/>
      <c r="CTH93"/>
      <c r="CTI93"/>
      <c r="CTJ93"/>
      <c r="CTK93"/>
      <c r="CTL93"/>
      <c r="CTM93"/>
      <c r="CTN93"/>
      <c r="CTO93"/>
      <c r="CTP93"/>
      <c r="CTQ93"/>
      <c r="CTR93"/>
      <c r="CTS93"/>
      <c r="CTT93"/>
      <c r="CTU93"/>
      <c r="CTV93"/>
      <c r="CTW93"/>
      <c r="CTX93"/>
      <c r="CTY93"/>
      <c r="CTZ93"/>
      <c r="CUA93"/>
      <c r="CUB93"/>
      <c r="CUC93"/>
      <c r="CUD93"/>
      <c r="CUE93"/>
      <c r="CUF93"/>
      <c r="CUG93"/>
      <c r="CUH93"/>
      <c r="CUI93"/>
      <c r="CUJ93"/>
      <c r="CUK93"/>
      <c r="CUL93"/>
      <c r="CUM93"/>
      <c r="CUN93"/>
      <c r="CUO93"/>
      <c r="CUP93"/>
      <c r="CUQ93"/>
      <c r="CUR93"/>
      <c r="CUS93"/>
      <c r="CUT93"/>
      <c r="CUU93"/>
      <c r="CUV93"/>
      <c r="CUW93"/>
      <c r="CUX93"/>
      <c r="CUY93"/>
      <c r="CUZ93"/>
      <c r="CVA93"/>
      <c r="CVB93"/>
      <c r="CVC93"/>
      <c r="CVD93"/>
      <c r="CVE93"/>
      <c r="CVF93"/>
      <c r="CVG93"/>
      <c r="CVH93"/>
      <c r="CVI93"/>
      <c r="CVJ93"/>
      <c r="CVK93"/>
      <c r="CVL93"/>
      <c r="CVM93"/>
      <c r="CVN93"/>
      <c r="CVO93"/>
      <c r="CVP93"/>
      <c r="CVQ93"/>
      <c r="CVR93"/>
      <c r="CVS93"/>
      <c r="CVT93"/>
      <c r="CVU93"/>
      <c r="CVV93"/>
      <c r="CVW93"/>
      <c r="CVX93"/>
      <c r="CVY93"/>
      <c r="CVZ93"/>
      <c r="CWA93"/>
      <c r="CWB93"/>
      <c r="CWC93"/>
      <c r="CWD93"/>
      <c r="CWE93"/>
      <c r="CWF93"/>
      <c r="CWG93"/>
      <c r="CWH93"/>
      <c r="CWI93"/>
      <c r="CWJ93"/>
      <c r="CWK93"/>
      <c r="CWL93"/>
      <c r="CWM93"/>
      <c r="CWN93"/>
      <c r="CWO93"/>
      <c r="CWP93"/>
      <c r="CWQ93"/>
      <c r="CWR93"/>
      <c r="CWS93"/>
      <c r="CWT93"/>
      <c r="CWU93"/>
      <c r="CWV93"/>
      <c r="CWW93"/>
      <c r="CWX93"/>
      <c r="CWY93"/>
      <c r="CWZ93"/>
      <c r="CXA93"/>
      <c r="CXB93"/>
      <c r="CXC93"/>
      <c r="CXD93"/>
      <c r="CXE93"/>
      <c r="CXF93"/>
      <c r="CXG93"/>
      <c r="CXH93"/>
      <c r="CXI93"/>
      <c r="CXJ93"/>
      <c r="CXK93"/>
      <c r="CXL93"/>
      <c r="CXM93"/>
      <c r="CXN93"/>
      <c r="CXO93"/>
      <c r="CXP93"/>
      <c r="CXQ93"/>
      <c r="CXR93"/>
      <c r="CXS93"/>
      <c r="CXT93"/>
      <c r="CXU93"/>
      <c r="CXV93"/>
      <c r="CXW93"/>
      <c r="CXX93"/>
      <c r="CXY93"/>
      <c r="CXZ93"/>
      <c r="CYA93"/>
      <c r="CYB93"/>
      <c r="CYC93"/>
      <c r="CYD93"/>
      <c r="CYE93"/>
      <c r="CYF93"/>
      <c r="CYG93"/>
      <c r="CYH93"/>
      <c r="CYI93"/>
      <c r="CYJ93"/>
      <c r="CYK93"/>
      <c r="CYL93"/>
      <c r="CYM93"/>
      <c r="CYN93"/>
      <c r="CYO93"/>
      <c r="CYP93"/>
      <c r="CYQ93"/>
      <c r="CYR93"/>
      <c r="CYS93"/>
      <c r="CYT93"/>
      <c r="CYU93"/>
      <c r="CYV93"/>
      <c r="CYW93"/>
      <c r="CYX93"/>
      <c r="CYY93"/>
      <c r="CYZ93"/>
      <c r="CZA93"/>
      <c r="CZB93"/>
      <c r="CZC93"/>
      <c r="CZD93"/>
      <c r="CZE93"/>
      <c r="CZF93"/>
      <c r="CZG93"/>
      <c r="CZH93"/>
      <c r="CZI93"/>
      <c r="CZJ93"/>
      <c r="CZK93"/>
      <c r="CZL93"/>
      <c r="CZM93"/>
      <c r="CZN93"/>
      <c r="CZO93"/>
      <c r="CZP93"/>
      <c r="CZQ93"/>
      <c r="CZR93"/>
      <c r="CZS93"/>
      <c r="CZT93"/>
      <c r="CZU93"/>
      <c r="CZV93"/>
      <c r="CZW93"/>
      <c r="CZX93"/>
      <c r="CZY93"/>
      <c r="CZZ93"/>
      <c r="DAA93"/>
      <c r="DAB93"/>
      <c r="DAC93"/>
      <c r="DAD93"/>
      <c r="DAE93"/>
      <c r="DAF93"/>
      <c r="DAG93"/>
      <c r="DAH93"/>
      <c r="DAI93"/>
      <c r="DAJ93"/>
      <c r="DAK93"/>
      <c r="DAL93"/>
      <c r="DAM93"/>
      <c r="DAN93"/>
      <c r="DAO93"/>
      <c r="DAP93"/>
      <c r="DAQ93"/>
      <c r="DAR93"/>
      <c r="DAS93"/>
      <c r="DAT93"/>
      <c r="DAU93"/>
      <c r="DAV93"/>
      <c r="DAW93"/>
      <c r="DAX93"/>
      <c r="DAY93"/>
      <c r="DAZ93"/>
      <c r="DBA93"/>
      <c r="DBB93"/>
      <c r="DBC93"/>
      <c r="DBD93"/>
      <c r="DBE93"/>
      <c r="DBF93"/>
      <c r="DBG93"/>
      <c r="DBH93"/>
      <c r="DBI93"/>
      <c r="DBJ93"/>
      <c r="DBK93"/>
      <c r="DBL93"/>
      <c r="DBM93"/>
      <c r="DBN93"/>
      <c r="DBO93"/>
      <c r="DBP93"/>
      <c r="DBQ93"/>
      <c r="DBR93"/>
      <c r="DBS93"/>
      <c r="DBT93"/>
      <c r="DBU93"/>
      <c r="DBV93"/>
      <c r="DBW93"/>
      <c r="DBX93"/>
      <c r="DBY93"/>
      <c r="DBZ93"/>
      <c r="DCA93"/>
      <c r="DCB93"/>
      <c r="DCC93"/>
      <c r="DCD93"/>
      <c r="DCE93"/>
      <c r="DCF93"/>
      <c r="DCG93"/>
      <c r="DCH93"/>
      <c r="DCI93"/>
      <c r="DCJ93"/>
      <c r="DCK93"/>
      <c r="DCL93"/>
      <c r="DCM93"/>
      <c r="DCN93"/>
      <c r="DCO93"/>
      <c r="DCP93"/>
      <c r="DCQ93"/>
      <c r="DCR93"/>
      <c r="DCS93"/>
      <c r="DCT93"/>
      <c r="DCU93"/>
      <c r="DCV93"/>
      <c r="DCW93"/>
      <c r="DCX93"/>
      <c r="DCY93"/>
      <c r="DCZ93"/>
      <c r="DDA93"/>
      <c r="DDB93"/>
      <c r="DDC93"/>
      <c r="DDD93"/>
      <c r="DDE93"/>
      <c r="DDF93"/>
      <c r="DDG93"/>
      <c r="DDH93"/>
      <c r="DDI93"/>
      <c r="DDJ93"/>
      <c r="DDK93"/>
      <c r="DDL93"/>
      <c r="DDM93"/>
      <c r="DDN93"/>
      <c r="DDO93"/>
      <c r="DDP93"/>
      <c r="DDQ93"/>
      <c r="DDR93"/>
      <c r="DDS93"/>
      <c r="DDT93"/>
      <c r="DDU93"/>
      <c r="DDV93"/>
      <c r="DDW93"/>
      <c r="DDX93"/>
      <c r="DDY93"/>
      <c r="DDZ93"/>
      <c r="DEA93"/>
      <c r="DEB93"/>
      <c r="DEC93"/>
      <c r="DED93"/>
      <c r="DEE93"/>
      <c r="DEF93"/>
      <c r="DEG93"/>
      <c r="DEH93"/>
      <c r="DEI93"/>
      <c r="DEJ93"/>
      <c r="DEK93"/>
      <c r="DEL93"/>
      <c r="DEM93"/>
      <c r="DEN93"/>
      <c r="DEO93"/>
      <c r="DEP93"/>
      <c r="DEQ93"/>
      <c r="DER93"/>
      <c r="DES93"/>
      <c r="DET93"/>
      <c r="DEU93"/>
      <c r="DEV93"/>
      <c r="DEW93"/>
      <c r="DEX93"/>
      <c r="DEY93"/>
      <c r="DEZ93"/>
      <c r="DFA93"/>
      <c r="DFB93"/>
      <c r="DFC93"/>
      <c r="DFD93"/>
      <c r="DFE93"/>
      <c r="DFF93"/>
      <c r="DFG93"/>
      <c r="DFH93"/>
      <c r="DFI93"/>
      <c r="DFJ93"/>
      <c r="DFK93"/>
      <c r="DFL93"/>
      <c r="DFM93"/>
      <c r="DFN93"/>
      <c r="DFO93"/>
      <c r="DFP93"/>
      <c r="DFQ93"/>
      <c r="DFR93"/>
      <c r="DFS93"/>
      <c r="DFT93"/>
      <c r="DFU93"/>
      <c r="DFV93"/>
      <c r="DFW93"/>
      <c r="DFX93"/>
      <c r="DFY93"/>
      <c r="DFZ93"/>
      <c r="DGA93"/>
      <c r="DGB93"/>
      <c r="DGC93"/>
      <c r="DGD93"/>
      <c r="DGE93"/>
      <c r="DGF93"/>
      <c r="DGG93"/>
      <c r="DGH93"/>
      <c r="DGI93"/>
      <c r="DGJ93"/>
      <c r="DGK93"/>
      <c r="DGL93"/>
      <c r="DGM93"/>
      <c r="DGN93"/>
      <c r="DGO93"/>
      <c r="DGP93"/>
      <c r="DGQ93"/>
      <c r="DGR93"/>
      <c r="DGS93"/>
      <c r="DGT93"/>
      <c r="DGU93"/>
      <c r="DGV93"/>
      <c r="DGW93"/>
      <c r="DGX93"/>
      <c r="DGY93"/>
      <c r="DGZ93"/>
      <c r="DHA93"/>
      <c r="DHB93"/>
      <c r="DHC93"/>
      <c r="DHD93"/>
      <c r="DHE93"/>
      <c r="DHF93"/>
      <c r="DHG93"/>
      <c r="DHH93"/>
      <c r="DHI93"/>
      <c r="DHJ93"/>
      <c r="DHK93"/>
      <c r="DHL93"/>
      <c r="DHM93"/>
      <c r="DHN93"/>
      <c r="DHO93"/>
      <c r="DHP93"/>
      <c r="DHQ93"/>
      <c r="DHR93"/>
      <c r="DHS93"/>
      <c r="DHT93"/>
      <c r="DHU93"/>
      <c r="DHV93"/>
      <c r="DHW93"/>
      <c r="DHX93"/>
      <c r="DHY93"/>
      <c r="DHZ93"/>
      <c r="DIA93"/>
      <c r="DIB93"/>
      <c r="DIC93"/>
      <c r="DID93"/>
      <c r="DIE93"/>
      <c r="DIF93"/>
      <c r="DIG93"/>
      <c r="DIH93"/>
      <c r="DII93"/>
      <c r="DIJ93"/>
      <c r="DIK93"/>
      <c r="DIL93"/>
      <c r="DIM93"/>
      <c r="DIN93"/>
      <c r="DIO93"/>
      <c r="DIP93"/>
      <c r="DIQ93"/>
      <c r="DIR93"/>
      <c r="DIS93"/>
      <c r="DIT93"/>
      <c r="DIU93"/>
      <c r="DIV93"/>
      <c r="DIW93"/>
      <c r="DIX93"/>
      <c r="DIY93"/>
      <c r="DIZ93"/>
      <c r="DJA93"/>
      <c r="DJB93"/>
      <c r="DJC93"/>
      <c r="DJD93"/>
      <c r="DJE93"/>
      <c r="DJF93"/>
      <c r="DJG93"/>
      <c r="DJH93"/>
      <c r="DJI93"/>
      <c r="DJJ93"/>
      <c r="DJK93"/>
      <c r="DJL93"/>
      <c r="DJM93"/>
      <c r="DJN93"/>
      <c r="DJO93"/>
      <c r="DJP93"/>
      <c r="DJQ93"/>
      <c r="DJR93"/>
      <c r="DJS93"/>
      <c r="DJT93"/>
      <c r="DJU93"/>
      <c r="DJV93"/>
      <c r="DJW93"/>
      <c r="DJX93"/>
      <c r="DJY93"/>
      <c r="DJZ93"/>
      <c r="DKA93"/>
      <c r="DKB93"/>
      <c r="DKC93"/>
      <c r="DKD93"/>
      <c r="DKE93"/>
      <c r="DKF93"/>
      <c r="DKG93"/>
      <c r="DKH93"/>
      <c r="DKI93"/>
      <c r="DKJ93"/>
      <c r="DKK93"/>
      <c r="DKL93"/>
      <c r="DKM93"/>
      <c r="DKN93"/>
      <c r="DKO93"/>
      <c r="DKP93"/>
      <c r="DKQ93"/>
      <c r="DKR93"/>
      <c r="DKS93"/>
      <c r="DKT93"/>
      <c r="DKU93"/>
      <c r="DKV93"/>
      <c r="DKW93"/>
      <c r="DKX93"/>
      <c r="DKY93"/>
      <c r="DKZ93"/>
      <c r="DLA93"/>
      <c r="DLB93"/>
      <c r="DLC93"/>
      <c r="DLD93"/>
      <c r="DLE93"/>
      <c r="DLF93"/>
      <c r="DLG93"/>
      <c r="DLH93"/>
      <c r="DLI93"/>
      <c r="DLJ93"/>
      <c r="DLK93"/>
      <c r="DLL93"/>
      <c r="DLM93"/>
      <c r="DLN93"/>
      <c r="DLO93"/>
      <c r="DLP93"/>
      <c r="DLQ93"/>
      <c r="DLR93"/>
      <c r="DLS93"/>
      <c r="DLT93"/>
      <c r="DLU93"/>
      <c r="DLV93"/>
      <c r="DLW93"/>
      <c r="DLX93"/>
      <c r="DLY93"/>
      <c r="DLZ93"/>
      <c r="DMA93"/>
      <c r="DMB93"/>
      <c r="DMC93"/>
      <c r="DMD93"/>
      <c r="DME93"/>
      <c r="DMF93"/>
      <c r="DMG93"/>
      <c r="DMH93"/>
      <c r="DMI93"/>
      <c r="DMJ93"/>
      <c r="DMK93"/>
      <c r="DML93"/>
      <c r="DMM93"/>
      <c r="DMN93"/>
      <c r="DMO93"/>
      <c r="DMP93"/>
      <c r="DMQ93"/>
      <c r="DMR93"/>
      <c r="DMS93"/>
      <c r="DMT93"/>
      <c r="DMU93"/>
      <c r="DMV93"/>
      <c r="DMW93"/>
      <c r="DMX93"/>
      <c r="DMY93"/>
      <c r="DMZ93"/>
      <c r="DNA93"/>
      <c r="DNB93"/>
      <c r="DNC93"/>
      <c r="DND93"/>
      <c r="DNE93"/>
      <c r="DNF93"/>
      <c r="DNG93"/>
      <c r="DNH93"/>
      <c r="DNI93"/>
      <c r="DNJ93"/>
      <c r="DNK93"/>
      <c r="DNL93"/>
      <c r="DNM93"/>
      <c r="DNN93"/>
      <c r="DNO93"/>
      <c r="DNP93"/>
      <c r="DNQ93"/>
      <c r="DNR93"/>
      <c r="DNS93"/>
      <c r="DNT93"/>
      <c r="DNU93"/>
      <c r="DNV93"/>
      <c r="DNW93"/>
      <c r="DNX93"/>
      <c r="DNY93"/>
      <c r="DNZ93"/>
      <c r="DOA93"/>
      <c r="DOB93"/>
      <c r="DOC93"/>
      <c r="DOD93"/>
      <c r="DOE93"/>
      <c r="DOF93"/>
      <c r="DOG93"/>
      <c r="DOH93"/>
      <c r="DOI93"/>
      <c r="DOJ93"/>
      <c r="DOK93"/>
      <c r="DOL93"/>
      <c r="DOM93"/>
      <c r="DON93"/>
      <c r="DOO93"/>
      <c r="DOP93"/>
      <c r="DOQ93"/>
      <c r="DOR93"/>
      <c r="DOS93"/>
      <c r="DOT93"/>
      <c r="DOU93"/>
      <c r="DOV93"/>
      <c r="DOW93"/>
      <c r="DOX93"/>
      <c r="DOY93"/>
      <c r="DOZ93"/>
      <c r="DPA93"/>
      <c r="DPB93"/>
      <c r="DPC93"/>
      <c r="DPD93"/>
      <c r="DPE93"/>
      <c r="DPF93"/>
      <c r="DPG93"/>
      <c r="DPH93"/>
      <c r="DPI93"/>
      <c r="DPJ93"/>
      <c r="DPK93"/>
      <c r="DPL93"/>
      <c r="DPM93"/>
      <c r="DPN93"/>
      <c r="DPO93"/>
      <c r="DPP93"/>
      <c r="DPQ93"/>
      <c r="DPR93"/>
      <c r="DPS93"/>
      <c r="DPT93"/>
      <c r="DPU93"/>
      <c r="DPV93"/>
      <c r="DPW93"/>
      <c r="DPX93"/>
      <c r="DPY93"/>
      <c r="DPZ93"/>
      <c r="DQA93"/>
      <c r="DQB93"/>
      <c r="DQC93"/>
      <c r="DQD93"/>
      <c r="DQE93"/>
      <c r="DQF93"/>
      <c r="DQG93"/>
      <c r="DQH93"/>
      <c r="DQI93"/>
      <c r="DQJ93"/>
      <c r="DQK93"/>
      <c r="DQL93"/>
      <c r="DQM93"/>
      <c r="DQN93"/>
      <c r="DQO93"/>
      <c r="DQP93"/>
      <c r="DQQ93"/>
      <c r="DQR93"/>
      <c r="DQS93"/>
      <c r="DQT93"/>
      <c r="DQU93"/>
      <c r="DQV93"/>
      <c r="DQW93"/>
      <c r="DQX93"/>
      <c r="DQY93"/>
      <c r="DQZ93"/>
      <c r="DRA93"/>
      <c r="DRB93"/>
      <c r="DRC93"/>
      <c r="DRD93"/>
      <c r="DRE93"/>
      <c r="DRF93"/>
      <c r="DRG93"/>
      <c r="DRH93"/>
      <c r="DRI93"/>
      <c r="DRJ93"/>
      <c r="DRK93"/>
      <c r="DRL93"/>
      <c r="DRM93"/>
      <c r="DRN93"/>
      <c r="DRO93"/>
      <c r="DRP93"/>
      <c r="DRQ93"/>
      <c r="DRR93"/>
      <c r="DRS93"/>
      <c r="DRT93"/>
      <c r="DRU93"/>
      <c r="DRV93"/>
      <c r="DRW93"/>
      <c r="DRX93"/>
      <c r="DRY93"/>
      <c r="DRZ93"/>
      <c r="DSA93"/>
      <c r="DSB93"/>
      <c r="DSC93"/>
      <c r="DSD93"/>
      <c r="DSE93"/>
      <c r="DSF93"/>
      <c r="DSG93"/>
      <c r="DSH93"/>
      <c r="DSI93"/>
      <c r="DSJ93"/>
      <c r="DSK93"/>
      <c r="DSL93"/>
      <c r="DSM93"/>
      <c r="DSN93"/>
      <c r="DSO93"/>
      <c r="DSP93"/>
      <c r="DSQ93"/>
      <c r="DSR93"/>
      <c r="DSS93"/>
      <c r="DST93"/>
      <c r="DSU93"/>
      <c r="DSV93"/>
      <c r="DSW93"/>
      <c r="DSX93"/>
      <c r="DSY93"/>
      <c r="DSZ93"/>
      <c r="DTA93"/>
      <c r="DTB93"/>
      <c r="DTC93"/>
      <c r="DTD93"/>
      <c r="DTE93"/>
      <c r="DTF93"/>
      <c r="DTG93"/>
      <c r="DTH93"/>
      <c r="DTI93"/>
      <c r="DTJ93"/>
      <c r="DTK93"/>
      <c r="DTL93"/>
      <c r="DTM93"/>
      <c r="DTN93"/>
      <c r="DTO93"/>
      <c r="DTP93"/>
      <c r="DTQ93"/>
      <c r="DTR93"/>
      <c r="DTS93"/>
      <c r="DTT93"/>
      <c r="DTU93"/>
      <c r="DTV93"/>
      <c r="DTW93"/>
      <c r="DTX93"/>
      <c r="DTY93"/>
      <c r="DTZ93"/>
      <c r="DUA93"/>
      <c r="DUB93"/>
      <c r="DUC93"/>
      <c r="DUD93"/>
      <c r="DUE93"/>
      <c r="DUF93"/>
      <c r="DUG93"/>
      <c r="DUH93"/>
      <c r="DUI93"/>
      <c r="DUJ93"/>
      <c r="DUK93"/>
      <c r="DUL93"/>
      <c r="DUM93"/>
      <c r="DUN93"/>
      <c r="DUO93"/>
      <c r="DUP93"/>
      <c r="DUQ93"/>
      <c r="DUR93"/>
      <c r="DUS93"/>
      <c r="DUT93"/>
      <c r="DUU93"/>
      <c r="DUV93"/>
      <c r="DUW93"/>
      <c r="DUX93"/>
      <c r="DUY93"/>
      <c r="DUZ93"/>
      <c r="DVA93"/>
      <c r="DVB93"/>
      <c r="DVC93"/>
      <c r="DVD93"/>
      <c r="DVE93"/>
      <c r="DVF93"/>
      <c r="DVG93"/>
      <c r="DVH93"/>
      <c r="DVI93"/>
      <c r="DVJ93"/>
      <c r="DVK93"/>
      <c r="DVL93"/>
      <c r="DVM93"/>
      <c r="DVN93"/>
      <c r="DVO93"/>
      <c r="DVP93"/>
      <c r="DVQ93"/>
      <c r="DVR93"/>
      <c r="DVS93"/>
      <c r="DVT93"/>
      <c r="DVU93"/>
      <c r="DVV93"/>
      <c r="DVW93"/>
      <c r="DVX93"/>
      <c r="DVY93"/>
      <c r="DVZ93"/>
      <c r="DWA93"/>
      <c r="DWB93"/>
      <c r="DWC93"/>
      <c r="DWD93"/>
      <c r="DWE93"/>
      <c r="DWF93"/>
      <c r="DWG93"/>
      <c r="DWH93"/>
      <c r="DWI93"/>
      <c r="DWJ93"/>
      <c r="DWK93"/>
      <c r="DWL93"/>
      <c r="DWM93"/>
      <c r="DWN93"/>
      <c r="DWO93"/>
      <c r="DWP93"/>
      <c r="DWQ93"/>
      <c r="DWR93"/>
      <c r="DWS93"/>
      <c r="DWT93"/>
      <c r="DWU93"/>
      <c r="DWV93"/>
      <c r="DWW93"/>
      <c r="DWX93"/>
      <c r="DWY93"/>
      <c r="DWZ93"/>
      <c r="DXA93"/>
      <c r="DXB93"/>
      <c r="DXC93"/>
      <c r="DXD93"/>
      <c r="DXE93"/>
      <c r="DXF93"/>
      <c r="DXG93"/>
      <c r="DXH93"/>
      <c r="DXI93"/>
      <c r="DXJ93"/>
      <c r="DXK93"/>
      <c r="DXL93"/>
      <c r="DXM93"/>
      <c r="DXN93"/>
      <c r="DXO93"/>
      <c r="DXP93"/>
      <c r="DXQ93"/>
      <c r="DXR93"/>
      <c r="DXS93"/>
      <c r="DXT93"/>
      <c r="DXU93"/>
      <c r="DXV93"/>
      <c r="DXW93"/>
      <c r="DXX93"/>
      <c r="DXY93"/>
      <c r="DXZ93"/>
      <c r="DYA93"/>
      <c r="DYB93"/>
      <c r="DYC93"/>
      <c r="DYD93"/>
      <c r="DYE93"/>
      <c r="DYF93"/>
      <c r="DYG93"/>
      <c r="DYH93"/>
      <c r="DYI93"/>
      <c r="DYJ93"/>
      <c r="DYK93"/>
      <c r="DYL93"/>
      <c r="DYM93"/>
      <c r="DYN93"/>
      <c r="DYO93"/>
      <c r="DYP93"/>
      <c r="DYQ93"/>
      <c r="DYR93"/>
      <c r="DYS93"/>
      <c r="DYT93"/>
      <c r="DYU93"/>
      <c r="DYV93"/>
      <c r="DYW93"/>
      <c r="DYX93"/>
      <c r="DYY93"/>
      <c r="DYZ93"/>
      <c r="DZA93"/>
      <c r="DZB93"/>
      <c r="DZC93"/>
      <c r="DZD93"/>
      <c r="DZE93"/>
      <c r="DZF93"/>
      <c r="DZG93"/>
      <c r="DZH93"/>
      <c r="DZI93"/>
      <c r="DZJ93"/>
      <c r="DZK93"/>
      <c r="DZL93"/>
      <c r="DZM93"/>
      <c r="DZN93"/>
      <c r="DZO93"/>
      <c r="DZP93"/>
      <c r="DZQ93"/>
      <c r="DZR93"/>
      <c r="DZS93"/>
      <c r="DZT93"/>
      <c r="DZU93"/>
      <c r="DZV93"/>
      <c r="DZW93"/>
      <c r="DZX93"/>
      <c r="DZY93"/>
      <c r="DZZ93"/>
      <c r="EAA93"/>
      <c r="EAB93"/>
      <c r="EAC93"/>
      <c r="EAD93"/>
      <c r="EAE93"/>
      <c r="EAF93"/>
      <c r="EAG93"/>
      <c r="EAH93"/>
      <c r="EAI93"/>
      <c r="EAJ93"/>
      <c r="EAK93"/>
      <c r="EAL93"/>
      <c r="EAM93"/>
      <c r="EAN93"/>
      <c r="EAO93"/>
      <c r="EAP93"/>
      <c r="EAQ93"/>
      <c r="EAR93"/>
      <c r="EAS93"/>
      <c r="EAT93"/>
      <c r="EAU93"/>
      <c r="EAV93"/>
      <c r="EAW93"/>
      <c r="EAX93"/>
      <c r="EAY93"/>
      <c r="EAZ93"/>
      <c r="EBA93"/>
      <c r="EBB93"/>
      <c r="EBC93"/>
      <c r="EBD93"/>
      <c r="EBE93"/>
      <c r="EBF93"/>
      <c r="EBG93"/>
      <c r="EBH93"/>
      <c r="EBI93"/>
      <c r="EBJ93"/>
      <c r="EBK93"/>
      <c r="EBL93"/>
      <c r="EBM93"/>
      <c r="EBN93"/>
      <c r="EBO93"/>
      <c r="EBP93"/>
      <c r="EBQ93"/>
      <c r="EBR93"/>
      <c r="EBS93"/>
      <c r="EBT93"/>
      <c r="EBU93"/>
      <c r="EBV93"/>
      <c r="EBW93"/>
      <c r="EBX93"/>
      <c r="EBY93"/>
      <c r="EBZ93"/>
      <c r="ECA93"/>
      <c r="ECB93"/>
      <c r="ECC93"/>
      <c r="ECD93"/>
      <c r="ECE93"/>
      <c r="ECF93"/>
      <c r="ECG93"/>
      <c r="ECH93"/>
      <c r="ECI93"/>
      <c r="ECJ93"/>
      <c r="ECK93"/>
      <c r="ECL93"/>
      <c r="ECM93"/>
      <c r="ECN93"/>
      <c r="ECO93"/>
      <c r="ECP93"/>
      <c r="ECQ93"/>
      <c r="ECR93"/>
      <c r="ECS93"/>
      <c r="ECT93"/>
      <c r="ECU93"/>
      <c r="ECV93"/>
      <c r="ECW93"/>
      <c r="ECX93"/>
      <c r="ECY93"/>
      <c r="ECZ93"/>
      <c r="EDA93"/>
      <c r="EDB93"/>
      <c r="EDC93"/>
      <c r="EDD93"/>
      <c r="EDE93"/>
      <c r="EDF93"/>
      <c r="EDG93"/>
      <c r="EDH93"/>
      <c r="EDI93"/>
      <c r="EDJ93"/>
      <c r="EDK93"/>
      <c r="EDL93"/>
      <c r="EDM93"/>
      <c r="EDN93"/>
      <c r="EDO93"/>
      <c r="EDP93"/>
      <c r="EDQ93"/>
      <c r="EDR93"/>
      <c r="EDS93"/>
      <c r="EDT93"/>
      <c r="EDU93"/>
      <c r="EDV93"/>
      <c r="EDW93"/>
      <c r="EDX93"/>
      <c r="EDY93"/>
      <c r="EDZ93"/>
      <c r="EEA93"/>
      <c r="EEB93"/>
      <c r="EEC93"/>
      <c r="EED93"/>
      <c r="EEE93"/>
      <c r="EEF93"/>
      <c r="EEG93"/>
      <c r="EEH93"/>
      <c r="EEI93"/>
      <c r="EEJ93"/>
      <c r="EEK93"/>
      <c r="EEL93"/>
      <c r="EEM93"/>
      <c r="EEN93"/>
      <c r="EEO93"/>
      <c r="EEP93"/>
      <c r="EEQ93"/>
      <c r="EER93"/>
      <c r="EES93"/>
      <c r="EET93"/>
      <c r="EEU93"/>
      <c r="EEV93"/>
      <c r="EEW93"/>
      <c r="EEX93"/>
      <c r="EEY93"/>
      <c r="EEZ93"/>
      <c r="EFA93"/>
      <c r="EFB93"/>
      <c r="EFC93"/>
      <c r="EFD93"/>
      <c r="EFE93"/>
      <c r="EFF93"/>
      <c r="EFG93"/>
      <c r="EFH93"/>
      <c r="EFI93"/>
      <c r="EFJ93"/>
      <c r="EFK93"/>
      <c r="EFL93"/>
      <c r="EFM93"/>
      <c r="EFN93"/>
      <c r="EFO93"/>
      <c r="EFP93"/>
      <c r="EFQ93"/>
      <c r="EFR93"/>
      <c r="EFS93"/>
      <c r="EFT93"/>
      <c r="EFU93"/>
      <c r="EFV93"/>
      <c r="EFW93"/>
      <c r="EFX93"/>
      <c r="EFY93"/>
      <c r="EFZ93"/>
      <c r="EGA93"/>
      <c r="EGB93"/>
      <c r="EGC93"/>
      <c r="EGD93"/>
      <c r="EGE93"/>
      <c r="EGF93"/>
      <c r="EGG93"/>
      <c r="EGH93"/>
      <c r="EGI93"/>
      <c r="EGJ93"/>
      <c r="EGK93"/>
      <c r="EGL93"/>
      <c r="EGM93"/>
      <c r="EGN93"/>
      <c r="EGO93"/>
      <c r="EGP93"/>
      <c r="EGQ93"/>
      <c r="EGR93"/>
      <c r="EGS93"/>
      <c r="EGT93"/>
      <c r="EGU93"/>
      <c r="EGV93"/>
      <c r="EGW93"/>
      <c r="EGX93"/>
      <c r="EGY93"/>
      <c r="EGZ93"/>
      <c r="EHA93"/>
      <c r="EHB93"/>
      <c r="EHC93"/>
      <c r="EHD93"/>
      <c r="EHE93"/>
      <c r="EHF93"/>
      <c r="EHG93"/>
      <c r="EHH93"/>
      <c r="EHI93"/>
      <c r="EHJ93"/>
      <c r="EHK93"/>
      <c r="EHL93"/>
      <c r="EHM93"/>
      <c r="EHN93"/>
      <c r="EHO93"/>
      <c r="EHP93"/>
      <c r="EHQ93"/>
      <c r="EHR93"/>
      <c r="EHS93"/>
      <c r="EHT93"/>
      <c r="EHU93"/>
      <c r="EHV93"/>
      <c r="EHW93"/>
      <c r="EHX93"/>
      <c r="EHY93"/>
      <c r="EHZ93"/>
      <c r="EIA93"/>
      <c r="EIB93"/>
      <c r="EIC93"/>
      <c r="EID93"/>
      <c r="EIE93"/>
      <c r="EIF93"/>
      <c r="EIG93"/>
      <c r="EIH93"/>
      <c r="EII93"/>
      <c r="EIJ93"/>
      <c r="EIK93"/>
      <c r="EIL93"/>
      <c r="EIM93"/>
      <c r="EIN93"/>
      <c r="EIO93"/>
      <c r="EIP93"/>
      <c r="EIQ93"/>
      <c r="EIR93"/>
      <c r="EIS93"/>
      <c r="EIT93"/>
      <c r="EIU93"/>
      <c r="EIV93"/>
      <c r="EIW93"/>
      <c r="EIX93"/>
      <c r="EIY93"/>
      <c r="EIZ93"/>
      <c r="EJA93"/>
      <c r="EJB93"/>
      <c r="EJC93"/>
      <c r="EJD93"/>
      <c r="EJE93"/>
      <c r="EJF93"/>
      <c r="EJG93"/>
      <c r="EJH93"/>
      <c r="EJI93"/>
      <c r="EJJ93"/>
      <c r="EJK93"/>
      <c r="EJL93"/>
      <c r="EJM93"/>
      <c r="EJN93"/>
      <c r="EJO93"/>
      <c r="EJP93"/>
      <c r="EJQ93"/>
      <c r="EJR93"/>
      <c r="EJS93"/>
      <c r="EJT93"/>
      <c r="EJU93"/>
      <c r="EJV93"/>
      <c r="EJW93"/>
      <c r="EJX93"/>
      <c r="EJY93"/>
      <c r="EJZ93"/>
      <c r="EKA93"/>
      <c r="EKB93"/>
      <c r="EKC93"/>
      <c r="EKD93"/>
      <c r="EKE93"/>
      <c r="EKF93"/>
      <c r="EKG93"/>
      <c r="EKH93"/>
      <c r="EKI93"/>
      <c r="EKJ93"/>
      <c r="EKK93"/>
      <c r="EKL93"/>
      <c r="EKM93"/>
      <c r="EKN93"/>
      <c r="EKO93"/>
      <c r="EKP93"/>
      <c r="EKQ93"/>
      <c r="EKR93"/>
      <c r="EKS93"/>
      <c r="EKT93"/>
      <c r="EKU93"/>
      <c r="EKV93"/>
      <c r="EKW93"/>
      <c r="EKX93"/>
      <c r="EKY93"/>
      <c r="EKZ93"/>
      <c r="ELA93"/>
      <c r="ELB93"/>
      <c r="ELC93"/>
      <c r="ELD93"/>
      <c r="ELE93"/>
      <c r="ELF93"/>
      <c r="ELG93"/>
      <c r="ELH93"/>
      <c r="ELI93"/>
      <c r="ELJ93"/>
      <c r="ELK93"/>
      <c r="ELL93"/>
      <c r="ELM93"/>
      <c r="ELN93"/>
      <c r="ELO93"/>
      <c r="ELP93"/>
      <c r="ELQ93"/>
      <c r="ELR93"/>
      <c r="ELS93"/>
      <c r="ELT93"/>
      <c r="ELU93"/>
      <c r="ELV93"/>
      <c r="ELW93"/>
      <c r="ELX93"/>
      <c r="ELY93"/>
      <c r="ELZ93"/>
      <c r="EMA93"/>
      <c r="EMB93"/>
      <c r="EMC93"/>
      <c r="EMD93"/>
      <c r="EME93"/>
      <c r="EMF93"/>
      <c r="EMG93"/>
      <c r="EMH93"/>
      <c r="EMI93"/>
      <c r="EMJ93"/>
      <c r="EMK93"/>
      <c r="EML93"/>
      <c r="EMM93"/>
      <c r="EMN93"/>
      <c r="EMO93"/>
      <c r="EMP93"/>
      <c r="EMQ93"/>
      <c r="EMR93"/>
      <c r="EMS93"/>
      <c r="EMT93"/>
      <c r="EMU93"/>
      <c r="EMV93"/>
      <c r="EMW93"/>
      <c r="EMX93"/>
      <c r="EMY93"/>
      <c r="EMZ93"/>
      <c r="ENA93"/>
      <c r="ENB93"/>
      <c r="ENC93"/>
      <c r="END93"/>
      <c r="ENE93"/>
      <c r="ENF93"/>
      <c r="ENG93"/>
      <c r="ENH93"/>
      <c r="ENI93"/>
      <c r="ENJ93"/>
      <c r="ENK93"/>
      <c r="ENL93"/>
      <c r="ENM93"/>
      <c r="ENN93"/>
      <c r="ENO93"/>
      <c r="ENP93"/>
      <c r="ENQ93"/>
      <c r="ENR93"/>
      <c r="ENS93"/>
      <c r="ENT93"/>
      <c r="ENU93"/>
      <c r="ENV93"/>
      <c r="ENW93"/>
      <c r="ENX93"/>
      <c r="ENY93"/>
      <c r="ENZ93"/>
      <c r="EOA93"/>
      <c r="EOB93"/>
      <c r="EOC93"/>
      <c r="EOD93"/>
      <c r="EOE93"/>
      <c r="EOF93"/>
      <c r="EOG93"/>
      <c r="EOH93"/>
      <c r="EOI93"/>
      <c r="EOJ93"/>
      <c r="EOK93"/>
      <c r="EOL93"/>
      <c r="EOM93"/>
      <c r="EON93"/>
      <c r="EOO93"/>
      <c r="EOP93"/>
      <c r="EOQ93"/>
      <c r="EOR93"/>
      <c r="EOS93"/>
      <c r="EOT93"/>
      <c r="EOU93"/>
      <c r="EOV93"/>
      <c r="EOW93"/>
      <c r="EOX93"/>
      <c r="EOY93"/>
      <c r="EOZ93"/>
      <c r="EPA93"/>
      <c r="EPB93"/>
      <c r="EPC93"/>
      <c r="EPD93"/>
      <c r="EPE93"/>
      <c r="EPF93"/>
      <c r="EPG93"/>
      <c r="EPH93"/>
      <c r="EPI93"/>
      <c r="EPJ93"/>
      <c r="EPK93"/>
      <c r="EPL93"/>
      <c r="EPM93"/>
      <c r="EPN93"/>
      <c r="EPO93"/>
      <c r="EPP93"/>
      <c r="EPQ93"/>
      <c r="EPR93"/>
      <c r="EPS93"/>
      <c r="EPT93"/>
      <c r="EPU93"/>
      <c r="EPV93"/>
      <c r="EPW93"/>
      <c r="EPX93"/>
      <c r="EPY93"/>
      <c r="EPZ93"/>
      <c r="EQA93"/>
      <c r="EQB93"/>
      <c r="EQC93"/>
      <c r="EQD93"/>
      <c r="EQE93"/>
      <c r="EQF93"/>
      <c r="EQG93"/>
      <c r="EQH93"/>
      <c r="EQI93"/>
      <c r="EQJ93"/>
      <c r="EQK93"/>
      <c r="EQL93"/>
      <c r="EQM93"/>
      <c r="EQN93"/>
      <c r="EQO93"/>
      <c r="EQP93"/>
      <c r="EQQ93"/>
      <c r="EQR93"/>
      <c r="EQS93"/>
      <c r="EQT93"/>
      <c r="EQU93"/>
      <c r="EQV93"/>
      <c r="EQW93"/>
      <c r="EQX93"/>
      <c r="EQY93"/>
      <c r="EQZ93"/>
      <c r="ERA93"/>
      <c r="ERB93"/>
      <c r="ERC93"/>
      <c r="ERD93"/>
      <c r="ERE93"/>
      <c r="ERF93"/>
      <c r="ERG93"/>
      <c r="ERH93"/>
      <c r="ERI93"/>
      <c r="ERJ93"/>
      <c r="ERK93"/>
      <c r="ERL93"/>
      <c r="ERM93"/>
      <c r="ERN93"/>
      <c r="ERO93"/>
      <c r="ERP93"/>
      <c r="ERQ93"/>
      <c r="ERR93"/>
      <c r="ERS93"/>
      <c r="ERT93"/>
      <c r="ERU93"/>
      <c r="ERV93"/>
      <c r="ERW93"/>
      <c r="ERX93"/>
      <c r="ERY93"/>
      <c r="ERZ93"/>
      <c r="ESA93"/>
      <c r="ESB93"/>
      <c r="ESC93"/>
      <c r="ESD93"/>
      <c r="ESE93"/>
      <c r="ESF93"/>
      <c r="ESG93"/>
      <c r="ESH93"/>
      <c r="ESI93"/>
      <c r="ESJ93"/>
      <c r="ESK93"/>
      <c r="ESL93"/>
      <c r="ESM93"/>
      <c r="ESN93"/>
      <c r="ESO93"/>
      <c r="ESP93"/>
      <c r="ESQ93"/>
      <c r="ESR93"/>
      <c r="ESS93"/>
      <c r="EST93"/>
      <c r="ESU93"/>
      <c r="ESV93"/>
      <c r="ESW93"/>
      <c r="ESX93"/>
      <c r="ESY93"/>
      <c r="ESZ93"/>
      <c r="ETA93"/>
      <c r="ETB93"/>
      <c r="ETC93"/>
      <c r="ETD93"/>
      <c r="ETE93"/>
      <c r="ETF93"/>
      <c r="ETG93"/>
      <c r="ETH93"/>
      <c r="ETI93"/>
      <c r="ETJ93"/>
      <c r="ETK93"/>
      <c r="ETL93"/>
      <c r="ETM93"/>
      <c r="ETN93"/>
      <c r="ETO93"/>
      <c r="ETP93"/>
      <c r="ETQ93"/>
      <c r="ETR93"/>
      <c r="ETS93"/>
      <c r="ETT93"/>
      <c r="ETU93"/>
      <c r="ETV93"/>
      <c r="ETW93"/>
      <c r="ETX93"/>
      <c r="ETY93"/>
      <c r="ETZ93"/>
      <c r="EUA93"/>
      <c r="EUB93"/>
      <c r="EUC93"/>
      <c r="EUD93"/>
      <c r="EUE93"/>
      <c r="EUF93"/>
      <c r="EUG93"/>
      <c r="EUH93"/>
      <c r="EUI93"/>
      <c r="EUJ93"/>
      <c r="EUK93"/>
      <c r="EUL93"/>
      <c r="EUM93"/>
      <c r="EUN93"/>
      <c r="EUO93"/>
      <c r="EUP93"/>
      <c r="EUQ93"/>
      <c r="EUR93"/>
      <c r="EUS93"/>
      <c r="EUT93"/>
      <c r="EUU93"/>
      <c r="EUV93"/>
      <c r="EUW93"/>
      <c r="EUX93"/>
      <c r="EUY93"/>
      <c r="EUZ93"/>
      <c r="EVA93"/>
      <c r="EVB93"/>
      <c r="EVC93"/>
      <c r="EVD93"/>
      <c r="EVE93"/>
      <c r="EVF93"/>
      <c r="EVG93"/>
      <c r="EVH93"/>
      <c r="EVI93"/>
      <c r="EVJ93"/>
      <c r="EVK93"/>
      <c r="EVL93"/>
      <c r="EVM93"/>
      <c r="EVN93"/>
      <c r="EVO93"/>
      <c r="EVP93"/>
      <c r="EVQ93"/>
      <c r="EVR93"/>
      <c r="EVS93"/>
      <c r="EVT93"/>
      <c r="EVU93"/>
      <c r="EVV93"/>
      <c r="EVW93"/>
      <c r="EVX93"/>
      <c r="EVY93"/>
      <c r="EVZ93"/>
      <c r="EWA93"/>
      <c r="EWB93"/>
      <c r="EWC93"/>
      <c r="EWD93"/>
      <c r="EWE93"/>
      <c r="EWF93"/>
      <c r="EWG93"/>
      <c r="EWH93"/>
      <c r="EWI93"/>
      <c r="EWJ93"/>
      <c r="EWK93"/>
      <c r="EWL93"/>
      <c r="EWM93"/>
      <c r="EWN93"/>
      <c r="EWO93"/>
      <c r="EWP93"/>
      <c r="EWQ93"/>
      <c r="EWR93"/>
      <c r="EWS93"/>
      <c r="EWT93"/>
      <c r="EWU93"/>
      <c r="EWV93"/>
      <c r="EWW93"/>
      <c r="EWX93"/>
      <c r="EWY93"/>
      <c r="EWZ93"/>
      <c r="EXA93"/>
      <c r="EXB93"/>
      <c r="EXC93"/>
      <c r="EXD93"/>
      <c r="EXE93"/>
      <c r="EXF93"/>
      <c r="EXG93"/>
      <c r="EXH93"/>
      <c r="EXI93"/>
      <c r="EXJ93"/>
      <c r="EXK93"/>
      <c r="EXL93"/>
      <c r="EXM93"/>
      <c r="EXN93"/>
      <c r="EXO93"/>
      <c r="EXP93"/>
      <c r="EXQ93"/>
      <c r="EXR93"/>
      <c r="EXS93"/>
      <c r="EXT93"/>
      <c r="EXU93"/>
      <c r="EXV93"/>
      <c r="EXW93"/>
      <c r="EXX93"/>
      <c r="EXY93"/>
      <c r="EXZ93"/>
      <c r="EYA93"/>
      <c r="EYB93"/>
      <c r="EYC93"/>
      <c r="EYD93"/>
      <c r="EYE93"/>
      <c r="EYF93"/>
      <c r="EYG93"/>
      <c r="EYH93"/>
      <c r="EYI93"/>
      <c r="EYJ93"/>
      <c r="EYK93"/>
      <c r="EYL93"/>
      <c r="EYM93"/>
      <c r="EYN93"/>
      <c r="EYO93"/>
      <c r="EYP93"/>
      <c r="EYQ93"/>
      <c r="EYR93"/>
      <c r="EYS93"/>
      <c r="EYT93"/>
      <c r="EYU93"/>
      <c r="EYV93"/>
      <c r="EYW93"/>
      <c r="EYX93"/>
      <c r="EYY93"/>
      <c r="EYZ93"/>
      <c r="EZA93"/>
      <c r="EZB93"/>
      <c r="EZC93"/>
      <c r="EZD93"/>
      <c r="EZE93"/>
      <c r="EZF93"/>
      <c r="EZG93"/>
      <c r="EZH93"/>
      <c r="EZI93"/>
      <c r="EZJ93"/>
      <c r="EZK93"/>
      <c r="EZL93"/>
      <c r="EZM93"/>
      <c r="EZN93"/>
      <c r="EZO93"/>
      <c r="EZP93"/>
      <c r="EZQ93"/>
      <c r="EZR93"/>
      <c r="EZS93"/>
      <c r="EZT93"/>
      <c r="EZU93"/>
      <c r="EZV93"/>
      <c r="EZW93"/>
      <c r="EZX93"/>
      <c r="EZY93"/>
      <c r="EZZ93"/>
      <c r="FAA93"/>
      <c r="FAB93"/>
      <c r="FAC93"/>
      <c r="FAD93"/>
      <c r="FAE93"/>
      <c r="FAF93"/>
      <c r="FAG93"/>
      <c r="FAH93"/>
      <c r="FAI93"/>
      <c r="FAJ93"/>
      <c r="FAK93"/>
      <c r="FAL93"/>
      <c r="FAM93"/>
      <c r="FAN93"/>
      <c r="FAO93"/>
      <c r="FAP93"/>
      <c r="FAQ93"/>
      <c r="FAR93"/>
      <c r="FAS93"/>
      <c r="FAT93"/>
      <c r="FAU93"/>
      <c r="FAV93"/>
      <c r="FAW93"/>
      <c r="FAX93"/>
      <c r="FAY93"/>
      <c r="FAZ93"/>
      <c r="FBA93"/>
      <c r="FBB93"/>
      <c r="FBC93"/>
      <c r="FBD93"/>
      <c r="FBE93"/>
      <c r="FBF93"/>
      <c r="FBG93"/>
      <c r="FBH93"/>
      <c r="FBI93"/>
      <c r="FBJ93"/>
      <c r="FBK93"/>
      <c r="FBL93"/>
      <c r="FBM93"/>
      <c r="FBN93"/>
      <c r="FBO93"/>
      <c r="FBP93"/>
      <c r="FBQ93"/>
      <c r="FBR93"/>
      <c r="FBS93"/>
      <c r="FBT93"/>
      <c r="FBU93"/>
      <c r="FBV93"/>
      <c r="FBW93"/>
      <c r="FBX93"/>
      <c r="FBY93"/>
      <c r="FBZ93"/>
      <c r="FCA93"/>
      <c r="FCB93"/>
      <c r="FCC93"/>
      <c r="FCD93"/>
      <c r="FCE93"/>
      <c r="FCF93"/>
      <c r="FCG93"/>
      <c r="FCH93"/>
      <c r="FCI93"/>
      <c r="FCJ93"/>
      <c r="FCK93"/>
      <c r="FCL93"/>
      <c r="FCM93"/>
      <c r="FCN93"/>
      <c r="FCO93"/>
      <c r="FCP93"/>
      <c r="FCQ93"/>
      <c r="FCR93"/>
      <c r="FCS93"/>
      <c r="FCT93"/>
      <c r="FCU93"/>
      <c r="FCV93"/>
      <c r="FCW93"/>
      <c r="FCX93"/>
      <c r="FCY93"/>
      <c r="FCZ93"/>
      <c r="FDA93"/>
      <c r="FDB93"/>
      <c r="FDC93"/>
      <c r="FDD93"/>
      <c r="FDE93"/>
      <c r="FDF93"/>
      <c r="FDG93"/>
      <c r="FDH93"/>
      <c r="FDI93"/>
      <c r="FDJ93"/>
      <c r="FDK93"/>
      <c r="FDL93"/>
      <c r="FDM93"/>
      <c r="FDN93"/>
      <c r="FDO93"/>
      <c r="FDP93"/>
      <c r="FDQ93"/>
      <c r="FDR93"/>
      <c r="FDS93"/>
      <c r="FDT93"/>
      <c r="FDU93"/>
      <c r="FDV93"/>
      <c r="FDW93"/>
      <c r="FDX93"/>
      <c r="FDY93"/>
      <c r="FDZ93"/>
      <c r="FEA93"/>
      <c r="FEB93"/>
      <c r="FEC93"/>
      <c r="FED93"/>
      <c r="FEE93"/>
      <c r="FEF93"/>
      <c r="FEG93"/>
      <c r="FEH93"/>
      <c r="FEI93"/>
      <c r="FEJ93"/>
      <c r="FEK93"/>
      <c r="FEL93"/>
      <c r="FEM93"/>
      <c r="FEN93"/>
      <c r="FEO93"/>
      <c r="FEP93"/>
      <c r="FEQ93"/>
      <c r="FER93"/>
      <c r="FES93"/>
      <c r="FET93"/>
      <c r="FEU93"/>
      <c r="FEV93"/>
      <c r="FEW93"/>
      <c r="FEX93"/>
      <c r="FEY93"/>
      <c r="FEZ93"/>
      <c r="FFA93"/>
      <c r="FFB93"/>
      <c r="FFC93"/>
      <c r="FFD93"/>
      <c r="FFE93"/>
      <c r="FFF93"/>
      <c r="FFG93"/>
      <c r="FFH93"/>
      <c r="FFI93"/>
      <c r="FFJ93"/>
      <c r="FFK93"/>
      <c r="FFL93"/>
      <c r="FFM93"/>
      <c r="FFN93"/>
      <c r="FFO93"/>
      <c r="FFP93"/>
      <c r="FFQ93"/>
      <c r="FFR93"/>
      <c r="FFS93"/>
      <c r="FFT93"/>
      <c r="FFU93"/>
      <c r="FFV93"/>
      <c r="FFW93"/>
      <c r="FFX93"/>
      <c r="FFY93"/>
      <c r="FFZ93"/>
      <c r="FGA93"/>
      <c r="FGB93"/>
      <c r="FGC93"/>
      <c r="FGD93"/>
      <c r="FGE93"/>
      <c r="FGF93"/>
      <c r="FGG93"/>
      <c r="FGH93"/>
      <c r="FGI93"/>
      <c r="FGJ93"/>
      <c r="FGK93"/>
      <c r="FGL93"/>
      <c r="FGM93"/>
      <c r="FGN93"/>
      <c r="FGO93"/>
      <c r="FGP93"/>
      <c r="FGQ93"/>
      <c r="FGR93"/>
      <c r="FGS93"/>
      <c r="FGT93"/>
      <c r="FGU93"/>
      <c r="FGV93"/>
      <c r="FGW93"/>
      <c r="FGX93"/>
      <c r="FGY93"/>
      <c r="FGZ93"/>
      <c r="FHA93"/>
      <c r="FHB93"/>
      <c r="FHC93"/>
      <c r="FHD93"/>
      <c r="FHE93"/>
      <c r="FHF93"/>
      <c r="FHG93"/>
      <c r="FHH93"/>
      <c r="FHI93"/>
      <c r="FHJ93"/>
      <c r="FHK93"/>
      <c r="FHL93"/>
      <c r="FHM93"/>
      <c r="FHN93"/>
      <c r="FHO93"/>
      <c r="FHP93"/>
      <c r="FHQ93"/>
      <c r="FHR93"/>
      <c r="FHS93"/>
      <c r="FHT93"/>
      <c r="FHU93"/>
      <c r="FHV93"/>
      <c r="FHW93"/>
      <c r="FHX93"/>
      <c r="FHY93"/>
      <c r="FHZ93"/>
      <c r="FIA93"/>
      <c r="FIB93"/>
      <c r="FIC93"/>
      <c r="FID93"/>
      <c r="FIE93"/>
      <c r="FIF93"/>
      <c r="FIG93"/>
      <c r="FIH93"/>
      <c r="FII93"/>
      <c r="FIJ93"/>
      <c r="FIK93"/>
      <c r="FIL93"/>
      <c r="FIM93"/>
      <c r="FIN93"/>
      <c r="FIO93"/>
      <c r="FIP93"/>
      <c r="FIQ93"/>
      <c r="FIR93"/>
      <c r="FIS93"/>
      <c r="FIT93"/>
      <c r="FIU93"/>
      <c r="FIV93"/>
      <c r="FIW93"/>
      <c r="FIX93"/>
      <c r="FIY93"/>
      <c r="FIZ93"/>
      <c r="FJA93"/>
      <c r="FJB93"/>
      <c r="FJC93"/>
      <c r="FJD93"/>
      <c r="FJE93"/>
      <c r="FJF93"/>
      <c r="FJG93"/>
      <c r="FJH93"/>
      <c r="FJI93"/>
      <c r="FJJ93"/>
      <c r="FJK93"/>
      <c r="FJL93"/>
      <c r="FJM93"/>
      <c r="FJN93"/>
      <c r="FJO93"/>
      <c r="FJP93"/>
      <c r="FJQ93"/>
      <c r="FJR93"/>
      <c r="FJS93"/>
      <c r="FJT93"/>
      <c r="FJU93"/>
      <c r="FJV93"/>
      <c r="FJW93"/>
      <c r="FJX93"/>
      <c r="FJY93"/>
      <c r="FJZ93"/>
      <c r="FKA93"/>
      <c r="FKB93"/>
      <c r="FKC93"/>
      <c r="FKD93"/>
      <c r="FKE93"/>
      <c r="FKF93"/>
      <c r="FKG93"/>
      <c r="FKH93"/>
      <c r="FKI93"/>
      <c r="FKJ93"/>
      <c r="FKK93"/>
      <c r="FKL93"/>
      <c r="FKM93"/>
      <c r="FKN93"/>
      <c r="FKO93"/>
      <c r="FKP93"/>
      <c r="FKQ93"/>
      <c r="FKR93"/>
      <c r="FKS93"/>
      <c r="FKT93"/>
      <c r="FKU93"/>
      <c r="FKV93"/>
      <c r="FKW93"/>
      <c r="FKX93"/>
      <c r="FKY93"/>
      <c r="FKZ93"/>
      <c r="FLA93"/>
      <c r="FLB93"/>
      <c r="FLC93"/>
      <c r="FLD93"/>
      <c r="FLE93"/>
      <c r="FLF93"/>
      <c r="FLG93"/>
      <c r="FLH93"/>
      <c r="FLI93"/>
      <c r="FLJ93"/>
      <c r="FLK93"/>
      <c r="FLL93"/>
      <c r="FLM93"/>
      <c r="FLN93"/>
      <c r="FLO93"/>
      <c r="FLP93"/>
      <c r="FLQ93"/>
      <c r="FLR93"/>
      <c r="FLS93"/>
      <c r="FLT93"/>
      <c r="FLU93"/>
      <c r="FLV93"/>
      <c r="FLW93"/>
      <c r="FLX93"/>
      <c r="FLY93"/>
      <c r="FLZ93"/>
      <c r="FMA93"/>
      <c r="FMB93"/>
      <c r="FMC93"/>
      <c r="FMD93"/>
      <c r="FME93"/>
      <c r="FMF93"/>
      <c r="FMG93"/>
      <c r="FMH93"/>
      <c r="FMI93"/>
      <c r="FMJ93"/>
      <c r="FMK93"/>
      <c r="FML93"/>
      <c r="FMM93"/>
      <c r="FMN93"/>
      <c r="FMO93"/>
      <c r="FMP93"/>
      <c r="FMQ93"/>
      <c r="FMR93"/>
      <c r="FMS93"/>
      <c r="FMT93"/>
      <c r="FMU93"/>
      <c r="FMV93"/>
      <c r="FMW93"/>
      <c r="FMX93"/>
      <c r="FMY93"/>
      <c r="FMZ93"/>
      <c r="FNA93"/>
      <c r="FNB93"/>
      <c r="FNC93"/>
      <c r="FND93"/>
      <c r="FNE93"/>
      <c r="FNF93"/>
      <c r="FNG93"/>
      <c r="FNH93"/>
      <c r="FNI93"/>
      <c r="FNJ93"/>
      <c r="FNK93"/>
      <c r="FNL93"/>
      <c r="FNM93"/>
      <c r="FNN93"/>
      <c r="FNO93"/>
      <c r="FNP93"/>
      <c r="FNQ93"/>
      <c r="FNR93"/>
      <c r="FNS93"/>
      <c r="FNT93"/>
      <c r="FNU93"/>
      <c r="FNV93"/>
      <c r="FNW93"/>
      <c r="FNX93"/>
      <c r="FNY93"/>
      <c r="FNZ93"/>
      <c r="FOA93"/>
      <c r="FOB93"/>
      <c r="FOC93"/>
      <c r="FOD93"/>
      <c r="FOE93"/>
      <c r="FOF93"/>
      <c r="FOG93"/>
      <c r="FOH93"/>
      <c r="FOI93"/>
      <c r="FOJ93"/>
      <c r="FOK93"/>
      <c r="FOL93"/>
      <c r="FOM93"/>
      <c r="FON93"/>
      <c r="FOO93"/>
      <c r="FOP93"/>
      <c r="FOQ93"/>
      <c r="FOR93"/>
      <c r="FOS93"/>
      <c r="FOT93"/>
      <c r="FOU93"/>
      <c r="FOV93"/>
      <c r="FOW93"/>
      <c r="FOX93"/>
      <c r="FOY93"/>
      <c r="FOZ93"/>
      <c r="FPA93"/>
      <c r="FPB93"/>
      <c r="FPC93"/>
      <c r="FPD93"/>
      <c r="FPE93"/>
      <c r="FPF93"/>
      <c r="FPG93"/>
      <c r="FPH93"/>
      <c r="FPI93"/>
      <c r="FPJ93"/>
      <c r="FPK93"/>
      <c r="FPL93"/>
      <c r="FPM93"/>
      <c r="FPN93"/>
      <c r="FPO93"/>
      <c r="FPP93"/>
      <c r="FPQ93"/>
      <c r="FPR93"/>
      <c r="FPS93"/>
      <c r="FPT93"/>
      <c r="FPU93"/>
      <c r="FPV93"/>
      <c r="FPW93"/>
      <c r="FPX93"/>
      <c r="FPY93"/>
      <c r="FPZ93"/>
      <c r="FQA93"/>
      <c r="FQB93"/>
      <c r="FQC93"/>
      <c r="FQD93"/>
      <c r="FQE93"/>
      <c r="FQF93"/>
      <c r="FQG93"/>
      <c r="FQH93"/>
      <c r="FQI93"/>
      <c r="FQJ93"/>
      <c r="FQK93"/>
      <c r="FQL93"/>
      <c r="FQM93"/>
      <c r="FQN93"/>
      <c r="FQO93"/>
      <c r="FQP93"/>
      <c r="FQQ93"/>
      <c r="FQR93"/>
      <c r="FQS93"/>
      <c r="FQT93"/>
      <c r="FQU93"/>
      <c r="FQV93"/>
      <c r="FQW93"/>
      <c r="FQX93"/>
      <c r="FQY93"/>
      <c r="FQZ93"/>
      <c r="FRA93"/>
      <c r="FRB93"/>
      <c r="FRC93"/>
      <c r="FRD93"/>
      <c r="FRE93"/>
      <c r="FRF93"/>
      <c r="FRG93"/>
      <c r="FRH93"/>
      <c r="FRI93"/>
      <c r="FRJ93"/>
      <c r="FRK93"/>
      <c r="FRL93"/>
      <c r="FRM93"/>
      <c r="FRN93"/>
      <c r="FRO93"/>
      <c r="FRP93"/>
      <c r="FRQ93"/>
      <c r="FRR93"/>
      <c r="FRS93"/>
      <c r="FRT93"/>
      <c r="FRU93"/>
      <c r="FRV93"/>
      <c r="FRW93"/>
      <c r="FRX93"/>
      <c r="FRY93"/>
      <c r="FRZ93"/>
      <c r="FSA93"/>
      <c r="FSB93"/>
      <c r="FSC93"/>
      <c r="FSD93"/>
      <c r="FSE93"/>
      <c r="FSF93"/>
      <c r="FSG93"/>
      <c r="FSH93"/>
      <c r="FSI93"/>
      <c r="FSJ93"/>
      <c r="FSK93"/>
      <c r="FSL93"/>
      <c r="FSM93"/>
      <c r="FSN93"/>
      <c r="FSO93"/>
      <c r="FSP93"/>
      <c r="FSQ93"/>
      <c r="FSR93"/>
      <c r="FSS93"/>
      <c r="FST93"/>
      <c r="FSU93"/>
      <c r="FSV93"/>
      <c r="FSW93"/>
      <c r="FSX93"/>
      <c r="FSY93"/>
      <c r="FSZ93"/>
      <c r="FTA93"/>
      <c r="FTB93"/>
      <c r="FTC93"/>
      <c r="FTD93"/>
      <c r="FTE93"/>
      <c r="FTF93"/>
      <c r="FTG93"/>
      <c r="FTH93"/>
      <c r="FTI93"/>
      <c r="FTJ93"/>
      <c r="FTK93"/>
      <c r="FTL93"/>
      <c r="FTM93"/>
      <c r="FTN93"/>
      <c r="FTO93"/>
      <c r="FTP93"/>
      <c r="FTQ93"/>
      <c r="FTR93"/>
      <c r="FTS93"/>
      <c r="FTT93"/>
      <c r="FTU93"/>
      <c r="FTV93"/>
      <c r="FTW93"/>
      <c r="FTX93"/>
      <c r="FTY93"/>
      <c r="FTZ93"/>
      <c r="FUA93"/>
      <c r="FUB93"/>
      <c r="FUC93"/>
      <c r="FUD93"/>
      <c r="FUE93"/>
      <c r="FUF93"/>
      <c r="FUG93"/>
      <c r="FUH93"/>
      <c r="FUI93"/>
      <c r="FUJ93"/>
      <c r="FUK93"/>
      <c r="FUL93"/>
      <c r="FUM93"/>
      <c r="FUN93"/>
      <c r="FUO93"/>
      <c r="FUP93"/>
      <c r="FUQ93"/>
      <c r="FUR93"/>
      <c r="FUS93"/>
      <c r="FUT93"/>
      <c r="FUU93"/>
      <c r="FUV93"/>
      <c r="FUW93"/>
      <c r="FUX93"/>
      <c r="FUY93"/>
      <c r="FUZ93"/>
      <c r="FVA93"/>
      <c r="FVB93"/>
      <c r="FVC93"/>
      <c r="FVD93"/>
      <c r="FVE93"/>
      <c r="FVF93"/>
      <c r="FVG93"/>
      <c r="FVH93"/>
      <c r="FVI93"/>
      <c r="FVJ93"/>
      <c r="FVK93"/>
      <c r="FVL93"/>
      <c r="FVM93"/>
      <c r="FVN93"/>
      <c r="FVO93"/>
      <c r="FVP93"/>
      <c r="FVQ93"/>
      <c r="FVR93"/>
      <c r="FVS93"/>
      <c r="FVT93"/>
      <c r="FVU93"/>
      <c r="FVV93"/>
      <c r="FVW93"/>
      <c r="FVX93"/>
      <c r="FVY93"/>
      <c r="FVZ93"/>
      <c r="FWA93"/>
      <c r="FWB93"/>
      <c r="FWC93"/>
      <c r="FWD93"/>
      <c r="FWE93"/>
      <c r="FWF93"/>
      <c r="FWG93"/>
      <c r="FWH93"/>
      <c r="FWI93"/>
      <c r="FWJ93"/>
      <c r="FWK93"/>
      <c r="FWL93"/>
      <c r="FWM93"/>
      <c r="FWN93"/>
      <c r="FWO93"/>
      <c r="FWP93"/>
      <c r="FWQ93"/>
      <c r="FWR93"/>
      <c r="FWS93"/>
      <c r="FWT93"/>
      <c r="FWU93"/>
      <c r="FWV93"/>
      <c r="FWW93"/>
      <c r="FWX93"/>
      <c r="FWY93"/>
      <c r="FWZ93"/>
      <c r="FXA93"/>
      <c r="FXB93"/>
      <c r="FXC93"/>
      <c r="FXD93"/>
      <c r="FXE93"/>
      <c r="FXF93"/>
      <c r="FXG93"/>
      <c r="FXH93"/>
      <c r="FXI93"/>
      <c r="FXJ93"/>
      <c r="FXK93"/>
      <c r="FXL93"/>
      <c r="FXM93"/>
      <c r="FXN93"/>
      <c r="FXO93"/>
      <c r="FXP93"/>
      <c r="FXQ93"/>
      <c r="FXR93"/>
      <c r="FXS93"/>
      <c r="FXT93"/>
      <c r="FXU93"/>
      <c r="FXV93"/>
      <c r="FXW93"/>
      <c r="FXX93"/>
      <c r="FXY93"/>
      <c r="FXZ93"/>
      <c r="FYA93"/>
      <c r="FYB93"/>
      <c r="FYC93"/>
      <c r="FYD93"/>
      <c r="FYE93"/>
      <c r="FYF93"/>
      <c r="FYG93"/>
      <c r="FYH93"/>
      <c r="FYI93"/>
      <c r="FYJ93"/>
      <c r="FYK93"/>
      <c r="FYL93"/>
      <c r="FYM93"/>
      <c r="FYN93"/>
      <c r="FYO93"/>
      <c r="FYP93"/>
      <c r="FYQ93"/>
      <c r="FYR93"/>
      <c r="FYS93"/>
      <c r="FYT93"/>
      <c r="FYU93"/>
      <c r="FYV93"/>
      <c r="FYW93"/>
      <c r="FYX93"/>
      <c r="FYY93"/>
      <c r="FYZ93"/>
      <c r="FZA93"/>
      <c r="FZB93"/>
      <c r="FZC93"/>
      <c r="FZD93"/>
      <c r="FZE93"/>
      <c r="FZF93"/>
      <c r="FZG93"/>
      <c r="FZH93"/>
      <c r="FZI93"/>
      <c r="FZJ93"/>
      <c r="FZK93"/>
      <c r="FZL93"/>
      <c r="FZM93"/>
      <c r="FZN93"/>
      <c r="FZO93"/>
      <c r="FZP93"/>
      <c r="FZQ93"/>
      <c r="FZR93"/>
      <c r="FZS93"/>
      <c r="FZT93"/>
      <c r="FZU93"/>
      <c r="FZV93"/>
      <c r="FZW93"/>
      <c r="FZX93"/>
      <c r="FZY93"/>
      <c r="FZZ93"/>
      <c r="GAA93"/>
      <c r="GAB93"/>
      <c r="GAC93"/>
      <c r="GAD93"/>
      <c r="GAE93"/>
      <c r="GAF93"/>
      <c r="GAG93"/>
      <c r="GAH93"/>
      <c r="GAI93"/>
      <c r="GAJ93"/>
      <c r="GAK93"/>
      <c r="GAL93"/>
      <c r="GAM93"/>
      <c r="GAN93"/>
      <c r="GAO93"/>
      <c r="GAP93"/>
      <c r="GAQ93"/>
      <c r="GAR93"/>
      <c r="GAS93"/>
      <c r="GAT93"/>
      <c r="GAU93"/>
      <c r="GAV93"/>
      <c r="GAW93"/>
      <c r="GAX93"/>
      <c r="GAY93"/>
      <c r="GAZ93"/>
      <c r="GBA93"/>
      <c r="GBB93"/>
      <c r="GBC93"/>
      <c r="GBD93"/>
      <c r="GBE93"/>
      <c r="GBF93"/>
      <c r="GBG93"/>
      <c r="GBH93"/>
      <c r="GBI93"/>
      <c r="GBJ93"/>
      <c r="GBK93"/>
      <c r="GBL93"/>
      <c r="GBM93"/>
      <c r="GBN93"/>
      <c r="GBO93"/>
      <c r="GBP93"/>
      <c r="GBQ93"/>
      <c r="GBR93"/>
      <c r="GBS93"/>
      <c r="GBT93"/>
      <c r="GBU93"/>
      <c r="GBV93"/>
      <c r="GBW93"/>
      <c r="GBX93"/>
      <c r="GBY93"/>
      <c r="GBZ93"/>
      <c r="GCA93"/>
      <c r="GCB93"/>
      <c r="GCC93"/>
      <c r="GCD93"/>
      <c r="GCE93"/>
      <c r="GCF93"/>
      <c r="GCG93"/>
      <c r="GCH93"/>
      <c r="GCI93"/>
      <c r="GCJ93"/>
      <c r="GCK93"/>
      <c r="GCL93"/>
      <c r="GCM93"/>
      <c r="GCN93"/>
      <c r="GCO93"/>
      <c r="GCP93"/>
      <c r="GCQ93"/>
      <c r="GCR93"/>
      <c r="GCS93"/>
      <c r="GCT93"/>
      <c r="GCU93"/>
      <c r="GCV93"/>
      <c r="GCW93"/>
      <c r="GCX93"/>
      <c r="GCY93"/>
      <c r="GCZ93"/>
      <c r="GDA93"/>
      <c r="GDB93"/>
      <c r="GDC93"/>
      <c r="GDD93"/>
      <c r="GDE93"/>
      <c r="GDF93"/>
      <c r="GDG93"/>
      <c r="GDH93"/>
      <c r="GDI93"/>
      <c r="GDJ93"/>
      <c r="GDK93"/>
      <c r="GDL93"/>
      <c r="GDM93"/>
      <c r="GDN93"/>
      <c r="GDO93"/>
      <c r="GDP93"/>
      <c r="GDQ93"/>
      <c r="GDR93"/>
      <c r="GDS93"/>
      <c r="GDT93"/>
      <c r="GDU93"/>
      <c r="GDV93"/>
      <c r="GDW93"/>
      <c r="GDX93"/>
      <c r="GDY93"/>
      <c r="GDZ93"/>
      <c r="GEA93"/>
      <c r="GEB93"/>
      <c r="GEC93"/>
      <c r="GED93"/>
      <c r="GEE93"/>
      <c r="GEF93"/>
      <c r="GEG93"/>
      <c r="GEH93"/>
      <c r="GEI93"/>
      <c r="GEJ93"/>
      <c r="GEK93"/>
      <c r="GEL93"/>
      <c r="GEM93"/>
      <c r="GEN93"/>
      <c r="GEO93"/>
      <c r="GEP93"/>
      <c r="GEQ93"/>
      <c r="GER93"/>
      <c r="GES93"/>
      <c r="GET93"/>
      <c r="GEU93"/>
      <c r="GEV93"/>
      <c r="GEW93"/>
      <c r="GEX93"/>
      <c r="GEY93"/>
      <c r="GEZ93"/>
      <c r="GFA93"/>
      <c r="GFB93"/>
      <c r="GFC93"/>
      <c r="GFD93"/>
      <c r="GFE93"/>
      <c r="GFF93"/>
      <c r="GFG93"/>
      <c r="GFH93"/>
      <c r="GFI93"/>
      <c r="GFJ93"/>
      <c r="GFK93"/>
      <c r="GFL93"/>
      <c r="GFM93"/>
      <c r="GFN93"/>
      <c r="GFO93"/>
      <c r="GFP93"/>
      <c r="GFQ93"/>
      <c r="GFR93"/>
      <c r="GFS93"/>
      <c r="GFT93"/>
      <c r="GFU93"/>
      <c r="GFV93"/>
      <c r="GFW93"/>
      <c r="GFX93"/>
      <c r="GFY93"/>
      <c r="GFZ93"/>
      <c r="GGA93"/>
      <c r="GGB93"/>
      <c r="GGC93"/>
      <c r="GGD93"/>
      <c r="GGE93"/>
      <c r="GGF93"/>
      <c r="GGG93"/>
      <c r="GGH93"/>
      <c r="GGI93"/>
      <c r="GGJ93"/>
      <c r="GGK93"/>
      <c r="GGL93"/>
      <c r="GGM93"/>
      <c r="GGN93"/>
      <c r="GGO93"/>
      <c r="GGP93"/>
      <c r="GGQ93"/>
      <c r="GGR93"/>
      <c r="GGS93"/>
      <c r="GGT93"/>
      <c r="GGU93"/>
      <c r="GGV93"/>
      <c r="GGW93"/>
      <c r="GGX93"/>
      <c r="GGY93"/>
      <c r="GGZ93"/>
      <c r="GHA93"/>
      <c r="GHB93"/>
      <c r="GHC93"/>
      <c r="GHD93"/>
      <c r="GHE93"/>
      <c r="GHF93"/>
      <c r="GHG93"/>
      <c r="GHH93"/>
      <c r="GHI93"/>
      <c r="GHJ93"/>
      <c r="GHK93"/>
      <c r="GHL93"/>
      <c r="GHM93"/>
      <c r="GHN93"/>
      <c r="GHO93"/>
      <c r="GHP93"/>
      <c r="GHQ93"/>
      <c r="GHR93"/>
      <c r="GHS93"/>
      <c r="GHT93"/>
      <c r="GHU93"/>
      <c r="GHV93"/>
      <c r="GHW93"/>
      <c r="GHX93"/>
      <c r="GHY93"/>
      <c r="GHZ93"/>
      <c r="GIA93"/>
      <c r="GIB93"/>
      <c r="GIC93"/>
      <c r="GID93"/>
      <c r="GIE93"/>
      <c r="GIF93"/>
      <c r="GIG93"/>
      <c r="GIH93"/>
      <c r="GII93"/>
      <c r="GIJ93"/>
      <c r="GIK93"/>
      <c r="GIL93"/>
      <c r="GIM93"/>
      <c r="GIN93"/>
      <c r="GIO93"/>
      <c r="GIP93"/>
      <c r="GIQ93"/>
      <c r="GIR93"/>
      <c r="GIS93"/>
      <c r="GIT93"/>
      <c r="GIU93"/>
      <c r="GIV93"/>
      <c r="GIW93"/>
      <c r="GIX93"/>
      <c r="GIY93"/>
      <c r="GIZ93"/>
      <c r="GJA93"/>
      <c r="GJB93"/>
      <c r="GJC93"/>
      <c r="GJD93"/>
      <c r="GJE93"/>
      <c r="GJF93"/>
      <c r="GJG93"/>
      <c r="GJH93"/>
      <c r="GJI93"/>
      <c r="GJJ93"/>
      <c r="GJK93"/>
      <c r="GJL93"/>
      <c r="GJM93"/>
      <c r="GJN93"/>
      <c r="GJO93"/>
      <c r="GJP93"/>
      <c r="GJQ93"/>
      <c r="GJR93"/>
      <c r="GJS93"/>
      <c r="GJT93"/>
      <c r="GJU93"/>
      <c r="GJV93"/>
      <c r="GJW93"/>
      <c r="GJX93"/>
      <c r="GJY93"/>
      <c r="GJZ93"/>
      <c r="GKA93"/>
      <c r="GKB93"/>
      <c r="GKC93"/>
      <c r="GKD93"/>
      <c r="GKE93"/>
      <c r="GKF93"/>
      <c r="GKG93"/>
      <c r="GKH93"/>
      <c r="GKI93"/>
      <c r="GKJ93"/>
      <c r="GKK93"/>
      <c r="GKL93"/>
      <c r="GKM93"/>
      <c r="GKN93"/>
      <c r="GKO93"/>
      <c r="GKP93"/>
      <c r="GKQ93"/>
      <c r="GKR93"/>
      <c r="GKS93"/>
      <c r="GKT93"/>
      <c r="GKU93"/>
      <c r="GKV93"/>
      <c r="GKW93"/>
      <c r="GKX93"/>
      <c r="GKY93"/>
      <c r="GKZ93"/>
      <c r="GLA93"/>
      <c r="GLB93"/>
      <c r="GLC93"/>
      <c r="GLD93"/>
      <c r="GLE93"/>
      <c r="GLF93"/>
      <c r="GLG93"/>
      <c r="GLH93"/>
      <c r="GLI93"/>
      <c r="GLJ93"/>
      <c r="GLK93"/>
      <c r="GLL93"/>
      <c r="GLM93"/>
      <c r="GLN93"/>
      <c r="GLO93"/>
      <c r="GLP93"/>
      <c r="GLQ93"/>
      <c r="GLR93"/>
      <c r="GLS93"/>
      <c r="GLT93"/>
      <c r="GLU93"/>
      <c r="GLV93"/>
      <c r="GLW93"/>
      <c r="GLX93"/>
      <c r="GLY93"/>
      <c r="GLZ93"/>
      <c r="GMA93"/>
      <c r="GMB93"/>
      <c r="GMC93"/>
      <c r="GMD93"/>
      <c r="GME93"/>
      <c r="GMF93"/>
      <c r="GMG93"/>
      <c r="GMH93"/>
      <c r="GMI93"/>
      <c r="GMJ93"/>
      <c r="GMK93"/>
      <c r="GML93"/>
      <c r="GMM93"/>
      <c r="GMN93"/>
      <c r="GMO93"/>
      <c r="GMP93"/>
      <c r="GMQ93"/>
      <c r="GMR93"/>
      <c r="GMS93"/>
      <c r="GMT93"/>
      <c r="GMU93"/>
      <c r="GMV93"/>
      <c r="GMW93"/>
      <c r="GMX93"/>
      <c r="GMY93"/>
      <c r="GMZ93"/>
      <c r="GNA93"/>
      <c r="GNB93"/>
      <c r="GNC93"/>
      <c r="GND93"/>
      <c r="GNE93"/>
      <c r="GNF93"/>
      <c r="GNG93"/>
      <c r="GNH93"/>
      <c r="GNI93"/>
      <c r="GNJ93"/>
      <c r="GNK93"/>
      <c r="GNL93"/>
      <c r="GNM93"/>
      <c r="GNN93"/>
      <c r="GNO93"/>
      <c r="GNP93"/>
      <c r="GNQ93"/>
      <c r="GNR93"/>
      <c r="GNS93"/>
      <c r="GNT93"/>
      <c r="GNU93"/>
      <c r="GNV93"/>
      <c r="GNW93"/>
      <c r="GNX93"/>
      <c r="GNY93"/>
      <c r="GNZ93"/>
      <c r="GOA93"/>
      <c r="GOB93"/>
      <c r="GOC93"/>
      <c r="GOD93"/>
      <c r="GOE93"/>
      <c r="GOF93"/>
      <c r="GOG93"/>
      <c r="GOH93"/>
      <c r="GOI93"/>
      <c r="GOJ93"/>
      <c r="GOK93"/>
      <c r="GOL93"/>
      <c r="GOM93"/>
      <c r="GON93"/>
      <c r="GOO93"/>
      <c r="GOP93"/>
      <c r="GOQ93"/>
      <c r="GOR93"/>
      <c r="GOS93"/>
      <c r="GOT93"/>
      <c r="GOU93"/>
      <c r="GOV93"/>
      <c r="GOW93"/>
      <c r="GOX93"/>
      <c r="GOY93"/>
      <c r="GOZ93"/>
      <c r="GPA93"/>
      <c r="GPB93"/>
      <c r="GPC93"/>
      <c r="GPD93"/>
      <c r="GPE93"/>
      <c r="GPF93"/>
      <c r="GPG93"/>
      <c r="GPH93"/>
      <c r="GPI93"/>
      <c r="GPJ93"/>
      <c r="GPK93"/>
      <c r="GPL93"/>
      <c r="GPM93"/>
      <c r="GPN93"/>
      <c r="GPO93"/>
      <c r="GPP93"/>
      <c r="GPQ93"/>
      <c r="GPR93"/>
      <c r="GPS93"/>
      <c r="GPT93"/>
      <c r="GPU93"/>
      <c r="GPV93"/>
      <c r="GPW93"/>
      <c r="GPX93"/>
      <c r="GPY93"/>
      <c r="GPZ93"/>
      <c r="GQA93"/>
      <c r="GQB93"/>
      <c r="GQC93"/>
      <c r="GQD93"/>
      <c r="GQE93"/>
      <c r="GQF93"/>
      <c r="GQG93"/>
      <c r="GQH93"/>
      <c r="GQI93"/>
      <c r="GQJ93"/>
      <c r="GQK93"/>
      <c r="GQL93"/>
      <c r="GQM93"/>
      <c r="GQN93"/>
      <c r="GQO93"/>
      <c r="GQP93"/>
      <c r="GQQ93"/>
      <c r="GQR93"/>
      <c r="GQS93"/>
      <c r="GQT93"/>
      <c r="GQU93"/>
      <c r="GQV93"/>
      <c r="GQW93"/>
      <c r="GQX93"/>
      <c r="GQY93"/>
      <c r="GQZ93"/>
      <c r="GRA93"/>
      <c r="GRB93"/>
      <c r="GRC93"/>
      <c r="GRD93"/>
      <c r="GRE93"/>
      <c r="GRF93"/>
      <c r="GRG93"/>
      <c r="GRH93"/>
      <c r="GRI93"/>
      <c r="GRJ93"/>
      <c r="GRK93"/>
      <c r="GRL93"/>
      <c r="GRM93"/>
      <c r="GRN93"/>
      <c r="GRO93"/>
      <c r="GRP93"/>
      <c r="GRQ93"/>
      <c r="GRR93"/>
      <c r="GRS93"/>
      <c r="GRT93"/>
      <c r="GRU93"/>
      <c r="GRV93"/>
      <c r="GRW93"/>
      <c r="GRX93"/>
      <c r="GRY93"/>
      <c r="GRZ93"/>
      <c r="GSA93"/>
      <c r="GSB93"/>
      <c r="GSC93"/>
      <c r="GSD93"/>
      <c r="GSE93"/>
      <c r="GSF93"/>
      <c r="GSG93"/>
      <c r="GSH93"/>
      <c r="GSI93"/>
      <c r="GSJ93"/>
      <c r="GSK93"/>
      <c r="GSL93"/>
      <c r="GSM93"/>
      <c r="GSN93"/>
      <c r="GSO93"/>
      <c r="GSP93"/>
      <c r="GSQ93"/>
      <c r="GSR93"/>
      <c r="GSS93"/>
      <c r="GST93"/>
      <c r="GSU93"/>
      <c r="GSV93"/>
      <c r="GSW93"/>
      <c r="GSX93"/>
      <c r="GSY93"/>
      <c r="GSZ93"/>
      <c r="GTA93"/>
      <c r="GTB93"/>
      <c r="GTC93"/>
      <c r="GTD93"/>
      <c r="GTE93"/>
      <c r="GTF93"/>
      <c r="GTG93"/>
      <c r="GTH93"/>
      <c r="GTI93"/>
      <c r="GTJ93"/>
      <c r="GTK93"/>
      <c r="GTL93"/>
      <c r="GTM93"/>
      <c r="GTN93"/>
      <c r="GTO93"/>
      <c r="GTP93"/>
      <c r="GTQ93"/>
      <c r="GTR93"/>
      <c r="GTS93"/>
      <c r="GTT93"/>
      <c r="GTU93"/>
      <c r="GTV93"/>
      <c r="GTW93"/>
      <c r="GTX93"/>
      <c r="GTY93"/>
      <c r="GTZ93"/>
      <c r="GUA93"/>
      <c r="GUB93"/>
      <c r="GUC93"/>
      <c r="GUD93"/>
      <c r="GUE93"/>
      <c r="GUF93"/>
      <c r="GUG93"/>
      <c r="GUH93"/>
      <c r="GUI93"/>
      <c r="GUJ93"/>
      <c r="GUK93"/>
      <c r="GUL93"/>
      <c r="GUM93"/>
      <c r="GUN93"/>
      <c r="GUO93"/>
      <c r="GUP93"/>
      <c r="GUQ93"/>
      <c r="GUR93"/>
      <c r="GUS93"/>
      <c r="GUT93"/>
      <c r="GUU93"/>
      <c r="GUV93"/>
      <c r="GUW93"/>
      <c r="GUX93"/>
      <c r="GUY93"/>
      <c r="GUZ93"/>
      <c r="GVA93"/>
      <c r="GVB93"/>
      <c r="GVC93"/>
      <c r="GVD93"/>
      <c r="GVE93"/>
      <c r="GVF93"/>
      <c r="GVG93"/>
      <c r="GVH93"/>
      <c r="GVI93"/>
      <c r="GVJ93"/>
      <c r="GVK93"/>
      <c r="GVL93"/>
      <c r="GVM93"/>
      <c r="GVN93"/>
      <c r="GVO93"/>
      <c r="GVP93"/>
      <c r="GVQ93"/>
      <c r="GVR93"/>
      <c r="GVS93"/>
      <c r="GVT93"/>
      <c r="GVU93"/>
      <c r="GVV93"/>
      <c r="GVW93"/>
      <c r="GVX93"/>
      <c r="GVY93"/>
      <c r="GVZ93"/>
      <c r="GWA93"/>
      <c r="GWB93"/>
      <c r="GWC93"/>
      <c r="GWD93"/>
      <c r="GWE93"/>
      <c r="GWF93"/>
      <c r="GWG93"/>
      <c r="GWH93"/>
      <c r="GWI93"/>
      <c r="GWJ93"/>
      <c r="GWK93"/>
      <c r="GWL93"/>
      <c r="GWM93"/>
      <c r="GWN93"/>
      <c r="GWO93"/>
      <c r="GWP93"/>
      <c r="GWQ93"/>
      <c r="GWR93"/>
      <c r="GWS93"/>
      <c r="GWT93"/>
      <c r="GWU93"/>
      <c r="GWV93"/>
      <c r="GWW93"/>
      <c r="GWX93"/>
      <c r="GWY93"/>
      <c r="GWZ93"/>
      <c r="GXA93"/>
      <c r="GXB93"/>
      <c r="GXC93"/>
      <c r="GXD93"/>
      <c r="GXE93"/>
      <c r="GXF93"/>
      <c r="GXG93"/>
      <c r="GXH93"/>
      <c r="GXI93"/>
      <c r="GXJ93"/>
      <c r="GXK93"/>
      <c r="GXL93"/>
      <c r="GXM93"/>
      <c r="GXN93"/>
      <c r="GXO93"/>
      <c r="GXP93"/>
      <c r="GXQ93"/>
      <c r="GXR93"/>
      <c r="GXS93"/>
      <c r="GXT93"/>
      <c r="GXU93"/>
      <c r="GXV93"/>
      <c r="GXW93"/>
      <c r="GXX93"/>
      <c r="GXY93"/>
      <c r="GXZ93"/>
      <c r="GYA93"/>
      <c r="GYB93"/>
      <c r="GYC93"/>
      <c r="GYD93"/>
      <c r="GYE93"/>
      <c r="GYF93"/>
      <c r="GYG93"/>
      <c r="GYH93"/>
      <c r="GYI93"/>
      <c r="GYJ93"/>
      <c r="GYK93"/>
      <c r="GYL93"/>
      <c r="GYM93"/>
      <c r="GYN93"/>
      <c r="GYO93"/>
      <c r="GYP93"/>
      <c r="GYQ93"/>
      <c r="GYR93"/>
      <c r="GYS93"/>
      <c r="GYT93"/>
      <c r="GYU93"/>
      <c r="GYV93"/>
      <c r="GYW93"/>
      <c r="GYX93"/>
      <c r="GYY93"/>
      <c r="GYZ93"/>
      <c r="GZA93"/>
      <c r="GZB93"/>
      <c r="GZC93"/>
      <c r="GZD93"/>
      <c r="GZE93"/>
      <c r="GZF93"/>
      <c r="GZG93"/>
      <c r="GZH93"/>
      <c r="GZI93"/>
      <c r="GZJ93"/>
      <c r="GZK93"/>
      <c r="GZL93"/>
      <c r="GZM93"/>
      <c r="GZN93"/>
      <c r="GZO93"/>
      <c r="GZP93"/>
      <c r="GZQ93"/>
      <c r="GZR93"/>
      <c r="GZS93"/>
      <c r="GZT93"/>
      <c r="GZU93"/>
      <c r="GZV93"/>
      <c r="GZW93"/>
      <c r="GZX93"/>
      <c r="GZY93"/>
      <c r="GZZ93"/>
      <c r="HAA93"/>
      <c r="HAB93"/>
      <c r="HAC93"/>
      <c r="HAD93"/>
      <c r="HAE93"/>
      <c r="HAF93"/>
      <c r="HAG93"/>
      <c r="HAH93"/>
      <c r="HAI93"/>
      <c r="HAJ93"/>
      <c r="HAK93"/>
      <c r="HAL93"/>
      <c r="HAM93"/>
      <c r="HAN93"/>
      <c r="HAO93"/>
      <c r="HAP93"/>
      <c r="HAQ93"/>
      <c r="HAR93"/>
      <c r="HAS93"/>
      <c r="HAT93"/>
      <c r="HAU93"/>
      <c r="HAV93"/>
      <c r="HAW93"/>
      <c r="HAX93"/>
      <c r="HAY93"/>
      <c r="HAZ93"/>
      <c r="HBA93"/>
      <c r="HBB93"/>
      <c r="HBC93"/>
      <c r="HBD93"/>
      <c r="HBE93"/>
      <c r="HBF93"/>
      <c r="HBG93"/>
      <c r="HBH93"/>
      <c r="HBI93"/>
      <c r="HBJ93"/>
      <c r="HBK93"/>
      <c r="HBL93"/>
      <c r="HBM93"/>
      <c r="HBN93"/>
      <c r="HBO93"/>
      <c r="HBP93"/>
      <c r="HBQ93"/>
      <c r="HBR93"/>
      <c r="HBS93"/>
      <c r="HBT93"/>
      <c r="HBU93"/>
      <c r="HBV93"/>
      <c r="HBW93"/>
      <c r="HBX93"/>
      <c r="HBY93"/>
      <c r="HBZ93"/>
      <c r="HCA93"/>
      <c r="HCB93"/>
      <c r="HCC93"/>
      <c r="HCD93"/>
      <c r="HCE93"/>
      <c r="HCF93"/>
      <c r="HCG93"/>
      <c r="HCH93"/>
      <c r="HCI93"/>
      <c r="HCJ93"/>
      <c r="HCK93"/>
      <c r="HCL93"/>
      <c r="HCM93"/>
      <c r="HCN93"/>
      <c r="HCO93"/>
      <c r="HCP93"/>
      <c r="HCQ93"/>
      <c r="HCR93"/>
      <c r="HCS93"/>
      <c r="HCT93"/>
      <c r="HCU93"/>
      <c r="HCV93"/>
      <c r="HCW93"/>
      <c r="HCX93"/>
      <c r="HCY93"/>
      <c r="HCZ93"/>
      <c r="HDA93"/>
      <c r="HDB93"/>
      <c r="HDC93"/>
      <c r="HDD93"/>
      <c r="HDE93"/>
      <c r="HDF93"/>
      <c r="HDG93"/>
      <c r="HDH93"/>
      <c r="HDI93"/>
      <c r="HDJ93"/>
      <c r="HDK93"/>
      <c r="HDL93"/>
      <c r="HDM93"/>
      <c r="HDN93"/>
      <c r="HDO93"/>
      <c r="HDP93"/>
      <c r="HDQ93"/>
      <c r="HDR93"/>
      <c r="HDS93"/>
      <c r="HDT93"/>
      <c r="HDU93"/>
      <c r="HDV93"/>
      <c r="HDW93"/>
      <c r="HDX93"/>
      <c r="HDY93"/>
      <c r="HDZ93"/>
      <c r="HEA93"/>
      <c r="HEB93"/>
      <c r="HEC93"/>
      <c r="HED93"/>
      <c r="HEE93"/>
      <c r="HEF93"/>
      <c r="HEG93"/>
      <c r="HEH93"/>
      <c r="HEI93"/>
      <c r="HEJ93"/>
      <c r="HEK93"/>
      <c r="HEL93"/>
      <c r="HEM93"/>
      <c r="HEN93"/>
      <c r="HEO93"/>
      <c r="HEP93"/>
      <c r="HEQ93"/>
      <c r="HER93"/>
      <c r="HES93"/>
      <c r="HET93"/>
      <c r="HEU93"/>
      <c r="HEV93"/>
      <c r="HEW93"/>
      <c r="HEX93"/>
      <c r="HEY93"/>
      <c r="HEZ93"/>
      <c r="HFA93"/>
      <c r="HFB93"/>
      <c r="HFC93"/>
      <c r="HFD93"/>
      <c r="HFE93"/>
      <c r="HFF93"/>
      <c r="HFG93"/>
      <c r="HFH93"/>
      <c r="HFI93"/>
      <c r="HFJ93"/>
      <c r="HFK93"/>
      <c r="HFL93"/>
      <c r="HFM93"/>
      <c r="HFN93"/>
      <c r="HFO93"/>
      <c r="HFP93"/>
      <c r="HFQ93"/>
      <c r="HFR93"/>
      <c r="HFS93"/>
      <c r="HFT93"/>
      <c r="HFU93"/>
      <c r="HFV93"/>
      <c r="HFW93"/>
      <c r="HFX93"/>
      <c r="HFY93"/>
      <c r="HFZ93"/>
      <c r="HGA93"/>
      <c r="HGB93"/>
      <c r="HGC93"/>
      <c r="HGD93"/>
      <c r="HGE93"/>
      <c r="HGF93"/>
      <c r="HGG93"/>
      <c r="HGH93"/>
      <c r="HGI93"/>
      <c r="HGJ93"/>
      <c r="HGK93"/>
      <c r="HGL93"/>
      <c r="HGM93"/>
      <c r="HGN93"/>
      <c r="HGO93"/>
      <c r="HGP93"/>
      <c r="HGQ93"/>
      <c r="HGR93"/>
      <c r="HGS93"/>
      <c r="HGT93"/>
      <c r="HGU93"/>
      <c r="HGV93"/>
      <c r="HGW93"/>
      <c r="HGX93"/>
      <c r="HGY93"/>
      <c r="HGZ93"/>
      <c r="HHA93"/>
      <c r="HHB93"/>
      <c r="HHC93"/>
      <c r="HHD93"/>
      <c r="HHE93"/>
      <c r="HHF93"/>
      <c r="HHG93"/>
      <c r="HHH93"/>
      <c r="HHI93"/>
      <c r="HHJ93"/>
      <c r="HHK93"/>
      <c r="HHL93"/>
      <c r="HHM93"/>
      <c r="HHN93"/>
      <c r="HHO93"/>
      <c r="HHP93"/>
      <c r="HHQ93"/>
      <c r="HHR93"/>
      <c r="HHS93"/>
      <c r="HHT93"/>
      <c r="HHU93"/>
      <c r="HHV93"/>
      <c r="HHW93"/>
      <c r="HHX93"/>
      <c r="HHY93"/>
      <c r="HHZ93"/>
      <c r="HIA93"/>
      <c r="HIB93"/>
      <c r="HIC93"/>
      <c r="HID93"/>
      <c r="HIE93"/>
      <c r="HIF93"/>
      <c r="HIG93"/>
      <c r="HIH93"/>
      <c r="HII93"/>
      <c r="HIJ93"/>
      <c r="HIK93"/>
      <c r="HIL93"/>
      <c r="HIM93"/>
      <c r="HIN93"/>
      <c r="HIO93"/>
      <c r="HIP93"/>
      <c r="HIQ93"/>
      <c r="HIR93"/>
      <c r="HIS93"/>
      <c r="HIT93"/>
      <c r="HIU93"/>
      <c r="HIV93"/>
      <c r="HIW93"/>
      <c r="HIX93"/>
      <c r="HIY93"/>
      <c r="HIZ93"/>
      <c r="HJA93"/>
      <c r="HJB93"/>
      <c r="HJC93"/>
      <c r="HJD93"/>
      <c r="HJE93"/>
      <c r="HJF93"/>
      <c r="HJG93"/>
      <c r="HJH93"/>
      <c r="HJI93"/>
      <c r="HJJ93"/>
      <c r="HJK93"/>
      <c r="HJL93"/>
      <c r="HJM93"/>
      <c r="HJN93"/>
      <c r="HJO93"/>
      <c r="HJP93"/>
      <c r="HJQ93"/>
      <c r="HJR93"/>
      <c r="HJS93"/>
      <c r="HJT93"/>
      <c r="HJU93"/>
      <c r="HJV93"/>
      <c r="HJW93"/>
      <c r="HJX93"/>
      <c r="HJY93"/>
      <c r="HJZ93"/>
      <c r="HKA93"/>
      <c r="HKB93"/>
      <c r="HKC93"/>
      <c r="HKD93"/>
      <c r="HKE93"/>
      <c r="HKF93"/>
      <c r="HKG93"/>
      <c r="HKH93"/>
      <c r="HKI93"/>
      <c r="HKJ93"/>
      <c r="HKK93"/>
      <c r="HKL93"/>
      <c r="HKM93"/>
      <c r="HKN93"/>
      <c r="HKO93"/>
      <c r="HKP93"/>
      <c r="HKQ93"/>
      <c r="HKR93"/>
      <c r="HKS93"/>
      <c r="HKT93"/>
      <c r="HKU93"/>
      <c r="HKV93"/>
      <c r="HKW93"/>
      <c r="HKX93"/>
      <c r="HKY93"/>
      <c r="HKZ93"/>
      <c r="HLA93"/>
      <c r="HLB93"/>
      <c r="HLC93"/>
      <c r="HLD93"/>
      <c r="HLE93"/>
      <c r="HLF93"/>
      <c r="HLG93"/>
      <c r="HLH93"/>
      <c r="HLI93"/>
      <c r="HLJ93"/>
      <c r="HLK93"/>
      <c r="HLL93"/>
      <c r="HLM93"/>
      <c r="HLN93"/>
      <c r="HLO93"/>
      <c r="HLP93"/>
      <c r="HLQ93"/>
      <c r="HLR93"/>
      <c r="HLS93"/>
      <c r="HLT93"/>
      <c r="HLU93"/>
      <c r="HLV93"/>
      <c r="HLW93"/>
      <c r="HLX93"/>
      <c r="HLY93"/>
      <c r="HLZ93"/>
      <c r="HMA93"/>
      <c r="HMB93"/>
      <c r="HMC93"/>
      <c r="HMD93"/>
      <c r="HME93"/>
      <c r="HMF93"/>
      <c r="HMG93"/>
      <c r="HMH93"/>
      <c r="HMI93"/>
      <c r="HMJ93"/>
      <c r="HMK93"/>
      <c r="HML93"/>
      <c r="HMM93"/>
      <c r="HMN93"/>
      <c r="HMO93"/>
      <c r="HMP93"/>
      <c r="HMQ93"/>
      <c r="HMR93"/>
      <c r="HMS93"/>
      <c r="HMT93"/>
      <c r="HMU93"/>
      <c r="HMV93"/>
      <c r="HMW93"/>
      <c r="HMX93"/>
      <c r="HMY93"/>
      <c r="HMZ93"/>
      <c r="HNA93"/>
      <c r="HNB93"/>
      <c r="HNC93"/>
      <c r="HND93"/>
      <c r="HNE93"/>
      <c r="HNF93"/>
      <c r="HNG93"/>
      <c r="HNH93"/>
      <c r="HNI93"/>
      <c r="HNJ93"/>
      <c r="HNK93"/>
      <c r="HNL93"/>
      <c r="HNM93"/>
      <c r="HNN93"/>
      <c r="HNO93"/>
      <c r="HNP93"/>
      <c r="HNQ93"/>
      <c r="HNR93"/>
      <c r="HNS93"/>
      <c r="HNT93"/>
      <c r="HNU93"/>
      <c r="HNV93"/>
      <c r="HNW93"/>
      <c r="HNX93"/>
      <c r="HNY93"/>
      <c r="HNZ93"/>
      <c r="HOA93"/>
      <c r="HOB93"/>
      <c r="HOC93"/>
      <c r="HOD93"/>
      <c r="HOE93"/>
      <c r="HOF93"/>
      <c r="HOG93"/>
      <c r="HOH93"/>
      <c r="HOI93"/>
      <c r="HOJ93"/>
      <c r="HOK93"/>
      <c r="HOL93"/>
      <c r="HOM93"/>
      <c r="HON93"/>
      <c r="HOO93"/>
      <c r="HOP93"/>
      <c r="HOQ93"/>
      <c r="HOR93"/>
      <c r="HOS93"/>
      <c r="HOT93"/>
      <c r="HOU93"/>
      <c r="HOV93"/>
      <c r="HOW93"/>
      <c r="HOX93"/>
      <c r="HOY93"/>
      <c r="HOZ93"/>
      <c r="HPA93"/>
      <c r="HPB93"/>
      <c r="HPC93"/>
      <c r="HPD93"/>
      <c r="HPE93"/>
      <c r="HPF93"/>
      <c r="HPG93"/>
      <c r="HPH93"/>
      <c r="HPI93"/>
      <c r="HPJ93"/>
      <c r="HPK93"/>
      <c r="HPL93"/>
      <c r="HPM93"/>
      <c r="HPN93"/>
      <c r="HPO93"/>
      <c r="HPP93"/>
      <c r="HPQ93"/>
      <c r="HPR93"/>
      <c r="HPS93"/>
      <c r="HPT93"/>
      <c r="HPU93"/>
      <c r="HPV93"/>
      <c r="HPW93"/>
      <c r="HPX93"/>
      <c r="HPY93"/>
      <c r="HPZ93"/>
      <c r="HQA93"/>
      <c r="HQB93"/>
      <c r="HQC93"/>
      <c r="HQD93"/>
      <c r="HQE93"/>
      <c r="HQF93"/>
      <c r="HQG93"/>
      <c r="HQH93"/>
      <c r="HQI93"/>
      <c r="HQJ93"/>
      <c r="HQK93"/>
      <c r="HQL93"/>
      <c r="HQM93"/>
      <c r="HQN93"/>
      <c r="HQO93"/>
      <c r="HQP93"/>
      <c r="HQQ93"/>
      <c r="HQR93"/>
      <c r="HQS93"/>
      <c r="HQT93"/>
      <c r="HQU93"/>
      <c r="HQV93"/>
      <c r="HQW93"/>
      <c r="HQX93"/>
      <c r="HQY93"/>
      <c r="HQZ93"/>
      <c r="HRA93"/>
      <c r="HRB93"/>
      <c r="HRC93"/>
      <c r="HRD93"/>
      <c r="HRE93"/>
      <c r="HRF93"/>
      <c r="HRG93"/>
      <c r="HRH93"/>
      <c r="HRI93"/>
      <c r="HRJ93"/>
      <c r="HRK93"/>
      <c r="HRL93"/>
      <c r="HRM93"/>
      <c r="HRN93"/>
      <c r="HRO93"/>
      <c r="HRP93"/>
      <c r="HRQ93"/>
      <c r="HRR93"/>
      <c r="HRS93"/>
      <c r="HRT93"/>
      <c r="HRU93"/>
      <c r="HRV93"/>
      <c r="HRW93"/>
      <c r="HRX93"/>
      <c r="HRY93"/>
      <c r="HRZ93"/>
      <c r="HSA93"/>
      <c r="HSB93"/>
      <c r="HSC93"/>
      <c r="HSD93"/>
      <c r="HSE93"/>
      <c r="HSF93"/>
      <c r="HSG93"/>
      <c r="HSH93"/>
      <c r="HSI93"/>
      <c r="HSJ93"/>
      <c r="HSK93"/>
      <c r="HSL93"/>
      <c r="HSM93"/>
      <c r="HSN93"/>
      <c r="HSO93"/>
      <c r="HSP93"/>
      <c r="HSQ93"/>
      <c r="HSR93"/>
      <c r="HSS93"/>
      <c r="HST93"/>
      <c r="HSU93"/>
      <c r="HSV93"/>
      <c r="HSW93"/>
      <c r="HSX93"/>
      <c r="HSY93"/>
      <c r="HSZ93"/>
      <c r="HTA93"/>
      <c r="HTB93"/>
      <c r="HTC93"/>
      <c r="HTD93"/>
      <c r="HTE93"/>
      <c r="HTF93"/>
      <c r="HTG93"/>
      <c r="HTH93"/>
      <c r="HTI93"/>
      <c r="HTJ93"/>
      <c r="HTK93"/>
      <c r="HTL93"/>
      <c r="HTM93"/>
      <c r="HTN93"/>
      <c r="HTO93"/>
      <c r="HTP93"/>
      <c r="HTQ93"/>
      <c r="HTR93"/>
      <c r="HTS93"/>
      <c r="HTT93"/>
      <c r="HTU93"/>
      <c r="HTV93"/>
      <c r="HTW93"/>
      <c r="HTX93"/>
      <c r="HTY93"/>
      <c r="HTZ93"/>
      <c r="HUA93"/>
      <c r="HUB93"/>
      <c r="HUC93"/>
      <c r="HUD93"/>
      <c r="HUE93"/>
      <c r="HUF93"/>
      <c r="HUG93"/>
      <c r="HUH93"/>
      <c r="HUI93"/>
      <c r="HUJ93"/>
      <c r="HUK93"/>
      <c r="HUL93"/>
      <c r="HUM93"/>
      <c r="HUN93"/>
      <c r="HUO93"/>
      <c r="HUP93"/>
      <c r="HUQ93"/>
      <c r="HUR93"/>
      <c r="HUS93"/>
      <c r="HUT93"/>
      <c r="HUU93"/>
      <c r="HUV93"/>
      <c r="HUW93"/>
      <c r="HUX93"/>
      <c r="HUY93"/>
      <c r="HUZ93"/>
      <c r="HVA93"/>
      <c r="HVB93"/>
      <c r="HVC93"/>
      <c r="HVD93"/>
      <c r="HVE93"/>
      <c r="HVF93"/>
      <c r="HVG93"/>
      <c r="HVH93"/>
      <c r="HVI93"/>
      <c r="HVJ93"/>
      <c r="HVK93"/>
      <c r="HVL93"/>
      <c r="HVM93"/>
      <c r="HVN93"/>
      <c r="HVO93"/>
      <c r="HVP93"/>
      <c r="HVQ93"/>
      <c r="HVR93"/>
      <c r="HVS93"/>
      <c r="HVT93"/>
      <c r="HVU93"/>
      <c r="HVV93"/>
      <c r="HVW93"/>
      <c r="HVX93"/>
      <c r="HVY93"/>
      <c r="HVZ93"/>
      <c r="HWA93"/>
      <c r="HWB93"/>
      <c r="HWC93"/>
      <c r="HWD93"/>
      <c r="HWE93"/>
      <c r="HWF93"/>
      <c r="HWG93"/>
      <c r="HWH93"/>
      <c r="HWI93"/>
      <c r="HWJ93"/>
      <c r="HWK93"/>
      <c r="HWL93"/>
      <c r="HWM93"/>
      <c r="HWN93"/>
      <c r="HWO93"/>
      <c r="HWP93"/>
      <c r="HWQ93"/>
      <c r="HWR93"/>
      <c r="HWS93"/>
      <c r="HWT93"/>
      <c r="HWU93"/>
      <c r="HWV93"/>
      <c r="HWW93"/>
      <c r="HWX93"/>
      <c r="HWY93"/>
      <c r="HWZ93"/>
      <c r="HXA93"/>
      <c r="HXB93"/>
      <c r="HXC93"/>
      <c r="HXD93"/>
      <c r="HXE93"/>
      <c r="HXF93"/>
      <c r="HXG93"/>
      <c r="HXH93"/>
      <c r="HXI93"/>
      <c r="HXJ93"/>
      <c r="HXK93"/>
      <c r="HXL93"/>
      <c r="HXM93"/>
      <c r="HXN93"/>
      <c r="HXO93"/>
      <c r="HXP93"/>
      <c r="HXQ93"/>
      <c r="HXR93"/>
      <c r="HXS93"/>
      <c r="HXT93"/>
      <c r="HXU93"/>
      <c r="HXV93"/>
      <c r="HXW93"/>
      <c r="HXX93"/>
      <c r="HXY93"/>
      <c r="HXZ93"/>
      <c r="HYA93"/>
      <c r="HYB93"/>
      <c r="HYC93"/>
      <c r="HYD93"/>
      <c r="HYE93"/>
      <c r="HYF93"/>
      <c r="HYG93"/>
      <c r="HYH93"/>
      <c r="HYI93"/>
      <c r="HYJ93"/>
      <c r="HYK93"/>
      <c r="HYL93"/>
      <c r="HYM93"/>
      <c r="HYN93"/>
      <c r="HYO93"/>
      <c r="HYP93"/>
      <c r="HYQ93"/>
      <c r="HYR93"/>
      <c r="HYS93"/>
      <c r="HYT93"/>
      <c r="HYU93"/>
      <c r="HYV93"/>
      <c r="HYW93"/>
      <c r="HYX93"/>
      <c r="HYY93"/>
      <c r="HYZ93"/>
      <c r="HZA93"/>
      <c r="HZB93"/>
      <c r="HZC93"/>
      <c r="HZD93"/>
      <c r="HZE93"/>
      <c r="HZF93"/>
      <c r="HZG93"/>
      <c r="HZH93"/>
      <c r="HZI93"/>
      <c r="HZJ93"/>
      <c r="HZK93"/>
      <c r="HZL93"/>
      <c r="HZM93"/>
      <c r="HZN93"/>
      <c r="HZO93"/>
      <c r="HZP93"/>
      <c r="HZQ93"/>
      <c r="HZR93"/>
      <c r="HZS93"/>
      <c r="HZT93"/>
      <c r="HZU93"/>
      <c r="HZV93"/>
      <c r="HZW93"/>
      <c r="HZX93"/>
      <c r="HZY93"/>
      <c r="HZZ93"/>
      <c r="IAA93"/>
      <c r="IAB93"/>
      <c r="IAC93"/>
      <c r="IAD93"/>
      <c r="IAE93"/>
      <c r="IAF93"/>
      <c r="IAG93"/>
      <c r="IAH93"/>
      <c r="IAI93"/>
      <c r="IAJ93"/>
      <c r="IAK93"/>
      <c r="IAL93"/>
      <c r="IAM93"/>
      <c r="IAN93"/>
      <c r="IAO93"/>
      <c r="IAP93"/>
      <c r="IAQ93"/>
      <c r="IAR93"/>
      <c r="IAS93"/>
      <c r="IAT93"/>
      <c r="IAU93"/>
      <c r="IAV93"/>
      <c r="IAW93"/>
      <c r="IAX93"/>
      <c r="IAY93"/>
      <c r="IAZ93"/>
      <c r="IBA93"/>
      <c r="IBB93"/>
      <c r="IBC93"/>
      <c r="IBD93"/>
      <c r="IBE93"/>
      <c r="IBF93"/>
      <c r="IBG93"/>
      <c r="IBH93"/>
      <c r="IBI93"/>
      <c r="IBJ93"/>
      <c r="IBK93"/>
      <c r="IBL93"/>
      <c r="IBM93"/>
      <c r="IBN93"/>
      <c r="IBO93"/>
      <c r="IBP93"/>
      <c r="IBQ93"/>
      <c r="IBR93"/>
      <c r="IBS93"/>
      <c r="IBT93"/>
      <c r="IBU93"/>
      <c r="IBV93"/>
      <c r="IBW93"/>
      <c r="IBX93"/>
      <c r="IBY93"/>
      <c r="IBZ93"/>
      <c r="ICA93"/>
      <c r="ICB93"/>
      <c r="ICC93"/>
      <c r="ICD93"/>
      <c r="ICE93"/>
      <c r="ICF93"/>
      <c r="ICG93"/>
      <c r="ICH93"/>
      <c r="ICI93"/>
      <c r="ICJ93"/>
      <c r="ICK93"/>
      <c r="ICL93"/>
      <c r="ICM93"/>
      <c r="ICN93"/>
      <c r="ICO93"/>
      <c r="ICP93"/>
      <c r="ICQ93"/>
      <c r="ICR93"/>
      <c r="ICS93"/>
      <c r="ICT93"/>
      <c r="ICU93"/>
      <c r="ICV93"/>
      <c r="ICW93"/>
      <c r="ICX93"/>
      <c r="ICY93"/>
      <c r="ICZ93"/>
      <c r="IDA93"/>
      <c r="IDB93"/>
      <c r="IDC93"/>
      <c r="IDD93"/>
      <c r="IDE93"/>
      <c r="IDF93"/>
      <c r="IDG93"/>
      <c r="IDH93"/>
      <c r="IDI93"/>
      <c r="IDJ93"/>
      <c r="IDK93"/>
      <c r="IDL93"/>
      <c r="IDM93"/>
      <c r="IDN93"/>
      <c r="IDO93"/>
      <c r="IDP93"/>
      <c r="IDQ93"/>
      <c r="IDR93"/>
      <c r="IDS93"/>
      <c r="IDT93"/>
      <c r="IDU93"/>
      <c r="IDV93"/>
      <c r="IDW93"/>
      <c r="IDX93"/>
      <c r="IDY93"/>
      <c r="IDZ93"/>
      <c r="IEA93"/>
      <c r="IEB93"/>
      <c r="IEC93"/>
      <c r="IED93"/>
      <c r="IEE93"/>
      <c r="IEF93"/>
      <c r="IEG93"/>
      <c r="IEH93"/>
      <c r="IEI93"/>
      <c r="IEJ93"/>
      <c r="IEK93"/>
      <c r="IEL93"/>
      <c r="IEM93"/>
      <c r="IEN93"/>
      <c r="IEO93"/>
      <c r="IEP93"/>
      <c r="IEQ93"/>
      <c r="IER93"/>
      <c r="IES93"/>
      <c r="IET93"/>
      <c r="IEU93"/>
      <c r="IEV93"/>
      <c r="IEW93"/>
      <c r="IEX93"/>
      <c r="IEY93"/>
      <c r="IEZ93"/>
      <c r="IFA93"/>
      <c r="IFB93"/>
      <c r="IFC93"/>
      <c r="IFD93"/>
      <c r="IFE93"/>
      <c r="IFF93"/>
      <c r="IFG93"/>
      <c r="IFH93"/>
      <c r="IFI93"/>
      <c r="IFJ93"/>
      <c r="IFK93"/>
      <c r="IFL93"/>
      <c r="IFM93"/>
      <c r="IFN93"/>
      <c r="IFO93"/>
      <c r="IFP93"/>
      <c r="IFQ93"/>
      <c r="IFR93"/>
      <c r="IFS93"/>
      <c r="IFT93"/>
      <c r="IFU93"/>
      <c r="IFV93"/>
      <c r="IFW93"/>
      <c r="IFX93"/>
      <c r="IFY93"/>
      <c r="IFZ93"/>
      <c r="IGA93"/>
      <c r="IGB93"/>
      <c r="IGC93"/>
      <c r="IGD93"/>
      <c r="IGE93"/>
      <c r="IGF93"/>
      <c r="IGG93"/>
      <c r="IGH93"/>
      <c r="IGI93"/>
      <c r="IGJ93"/>
      <c r="IGK93"/>
      <c r="IGL93"/>
      <c r="IGM93"/>
      <c r="IGN93"/>
      <c r="IGO93"/>
      <c r="IGP93"/>
      <c r="IGQ93"/>
      <c r="IGR93"/>
      <c r="IGS93"/>
      <c r="IGT93"/>
      <c r="IGU93"/>
      <c r="IGV93"/>
      <c r="IGW93"/>
      <c r="IGX93"/>
      <c r="IGY93"/>
      <c r="IGZ93"/>
      <c r="IHA93"/>
      <c r="IHB93"/>
      <c r="IHC93"/>
      <c r="IHD93"/>
      <c r="IHE93"/>
      <c r="IHF93"/>
      <c r="IHG93"/>
      <c r="IHH93"/>
      <c r="IHI93"/>
      <c r="IHJ93"/>
      <c r="IHK93"/>
      <c r="IHL93"/>
      <c r="IHM93"/>
      <c r="IHN93"/>
      <c r="IHO93"/>
      <c r="IHP93"/>
      <c r="IHQ93"/>
      <c r="IHR93"/>
      <c r="IHS93"/>
      <c r="IHT93"/>
      <c r="IHU93"/>
      <c r="IHV93"/>
      <c r="IHW93"/>
      <c r="IHX93"/>
      <c r="IHY93"/>
      <c r="IHZ93"/>
      <c r="IIA93"/>
      <c r="IIB93"/>
      <c r="IIC93"/>
      <c r="IID93"/>
      <c r="IIE93"/>
      <c r="IIF93"/>
      <c r="IIG93"/>
      <c r="IIH93"/>
      <c r="III93"/>
      <c r="IIJ93"/>
      <c r="IIK93"/>
      <c r="IIL93"/>
      <c r="IIM93"/>
      <c r="IIN93"/>
      <c r="IIO93"/>
      <c r="IIP93"/>
      <c r="IIQ93"/>
      <c r="IIR93"/>
      <c r="IIS93"/>
      <c r="IIT93"/>
      <c r="IIU93"/>
      <c r="IIV93"/>
      <c r="IIW93"/>
      <c r="IIX93"/>
      <c r="IIY93"/>
      <c r="IIZ93"/>
      <c r="IJA93"/>
      <c r="IJB93"/>
      <c r="IJC93"/>
      <c r="IJD93"/>
      <c r="IJE93"/>
      <c r="IJF93"/>
      <c r="IJG93"/>
      <c r="IJH93"/>
      <c r="IJI93"/>
      <c r="IJJ93"/>
      <c r="IJK93"/>
      <c r="IJL93"/>
      <c r="IJM93"/>
      <c r="IJN93"/>
      <c r="IJO93"/>
      <c r="IJP93"/>
      <c r="IJQ93"/>
      <c r="IJR93"/>
      <c r="IJS93"/>
      <c r="IJT93"/>
      <c r="IJU93"/>
      <c r="IJV93"/>
      <c r="IJW93"/>
      <c r="IJX93"/>
      <c r="IJY93"/>
      <c r="IJZ93"/>
      <c r="IKA93"/>
      <c r="IKB93"/>
      <c r="IKC93"/>
      <c r="IKD93"/>
      <c r="IKE93"/>
      <c r="IKF93"/>
      <c r="IKG93"/>
      <c r="IKH93"/>
      <c r="IKI93"/>
      <c r="IKJ93"/>
      <c r="IKK93"/>
      <c r="IKL93"/>
      <c r="IKM93"/>
      <c r="IKN93"/>
      <c r="IKO93"/>
      <c r="IKP93"/>
      <c r="IKQ93"/>
      <c r="IKR93"/>
      <c r="IKS93"/>
      <c r="IKT93"/>
      <c r="IKU93"/>
      <c r="IKV93"/>
      <c r="IKW93"/>
      <c r="IKX93"/>
      <c r="IKY93"/>
      <c r="IKZ93"/>
      <c r="ILA93"/>
      <c r="ILB93"/>
      <c r="ILC93"/>
      <c r="ILD93"/>
      <c r="ILE93"/>
      <c r="ILF93"/>
      <c r="ILG93"/>
      <c r="ILH93"/>
      <c r="ILI93"/>
      <c r="ILJ93"/>
      <c r="ILK93"/>
      <c r="ILL93"/>
      <c r="ILM93"/>
      <c r="ILN93"/>
      <c r="ILO93"/>
      <c r="ILP93"/>
      <c r="ILQ93"/>
      <c r="ILR93"/>
      <c r="ILS93"/>
      <c r="ILT93"/>
      <c r="ILU93"/>
      <c r="ILV93"/>
      <c r="ILW93"/>
      <c r="ILX93"/>
      <c r="ILY93"/>
      <c r="ILZ93"/>
      <c r="IMA93"/>
      <c r="IMB93"/>
      <c r="IMC93"/>
      <c r="IMD93"/>
      <c r="IME93"/>
      <c r="IMF93"/>
      <c r="IMG93"/>
      <c r="IMH93"/>
      <c r="IMI93"/>
      <c r="IMJ93"/>
      <c r="IMK93"/>
      <c r="IML93"/>
      <c r="IMM93"/>
      <c r="IMN93"/>
      <c r="IMO93"/>
      <c r="IMP93"/>
      <c r="IMQ93"/>
      <c r="IMR93"/>
      <c r="IMS93"/>
      <c r="IMT93"/>
      <c r="IMU93"/>
      <c r="IMV93"/>
      <c r="IMW93"/>
      <c r="IMX93"/>
      <c r="IMY93"/>
      <c r="IMZ93"/>
      <c r="INA93"/>
      <c r="INB93"/>
      <c r="INC93"/>
      <c r="IND93"/>
      <c r="INE93"/>
      <c r="INF93"/>
      <c r="ING93"/>
      <c r="INH93"/>
      <c r="INI93"/>
      <c r="INJ93"/>
      <c r="INK93"/>
      <c r="INL93"/>
      <c r="INM93"/>
      <c r="INN93"/>
      <c r="INO93"/>
      <c r="INP93"/>
      <c r="INQ93"/>
      <c r="INR93"/>
      <c r="INS93"/>
      <c r="INT93"/>
      <c r="INU93"/>
      <c r="INV93"/>
      <c r="INW93"/>
      <c r="INX93"/>
      <c r="INY93"/>
      <c r="INZ93"/>
      <c r="IOA93"/>
      <c r="IOB93"/>
      <c r="IOC93"/>
      <c r="IOD93"/>
      <c r="IOE93"/>
      <c r="IOF93"/>
      <c r="IOG93"/>
      <c r="IOH93"/>
      <c r="IOI93"/>
      <c r="IOJ93"/>
      <c r="IOK93"/>
      <c r="IOL93"/>
      <c r="IOM93"/>
      <c r="ION93"/>
      <c r="IOO93"/>
      <c r="IOP93"/>
      <c r="IOQ93"/>
      <c r="IOR93"/>
      <c r="IOS93"/>
      <c r="IOT93"/>
      <c r="IOU93"/>
      <c r="IOV93"/>
      <c r="IOW93"/>
      <c r="IOX93"/>
      <c r="IOY93"/>
      <c r="IOZ93"/>
      <c r="IPA93"/>
      <c r="IPB93"/>
      <c r="IPC93"/>
      <c r="IPD93"/>
      <c r="IPE93"/>
      <c r="IPF93"/>
      <c r="IPG93"/>
      <c r="IPH93"/>
      <c r="IPI93"/>
      <c r="IPJ93"/>
      <c r="IPK93"/>
      <c r="IPL93"/>
      <c r="IPM93"/>
      <c r="IPN93"/>
      <c r="IPO93"/>
      <c r="IPP93"/>
      <c r="IPQ93"/>
      <c r="IPR93"/>
      <c r="IPS93"/>
      <c r="IPT93"/>
      <c r="IPU93"/>
      <c r="IPV93"/>
      <c r="IPW93"/>
      <c r="IPX93"/>
      <c r="IPY93"/>
      <c r="IPZ93"/>
      <c r="IQA93"/>
      <c r="IQB93"/>
      <c r="IQC93"/>
      <c r="IQD93"/>
      <c r="IQE93"/>
      <c r="IQF93"/>
      <c r="IQG93"/>
      <c r="IQH93"/>
      <c r="IQI93"/>
      <c r="IQJ93"/>
      <c r="IQK93"/>
      <c r="IQL93"/>
      <c r="IQM93"/>
      <c r="IQN93"/>
      <c r="IQO93"/>
      <c r="IQP93"/>
      <c r="IQQ93"/>
      <c r="IQR93"/>
      <c r="IQS93"/>
      <c r="IQT93"/>
      <c r="IQU93"/>
      <c r="IQV93"/>
      <c r="IQW93"/>
      <c r="IQX93"/>
      <c r="IQY93"/>
      <c r="IQZ93"/>
      <c r="IRA93"/>
      <c r="IRB93"/>
      <c r="IRC93"/>
      <c r="IRD93"/>
      <c r="IRE93"/>
      <c r="IRF93"/>
      <c r="IRG93"/>
      <c r="IRH93"/>
      <c r="IRI93"/>
      <c r="IRJ93"/>
      <c r="IRK93"/>
      <c r="IRL93"/>
      <c r="IRM93"/>
      <c r="IRN93"/>
      <c r="IRO93"/>
      <c r="IRP93"/>
      <c r="IRQ93"/>
      <c r="IRR93"/>
      <c r="IRS93"/>
      <c r="IRT93"/>
      <c r="IRU93"/>
      <c r="IRV93"/>
      <c r="IRW93"/>
      <c r="IRX93"/>
      <c r="IRY93"/>
      <c r="IRZ93"/>
      <c r="ISA93"/>
      <c r="ISB93"/>
      <c r="ISC93"/>
      <c r="ISD93"/>
      <c r="ISE93"/>
      <c r="ISF93"/>
      <c r="ISG93"/>
      <c r="ISH93"/>
      <c r="ISI93"/>
      <c r="ISJ93"/>
      <c r="ISK93"/>
      <c r="ISL93"/>
      <c r="ISM93"/>
      <c r="ISN93"/>
      <c r="ISO93"/>
      <c r="ISP93"/>
      <c r="ISQ93"/>
      <c r="ISR93"/>
      <c r="ISS93"/>
      <c r="IST93"/>
      <c r="ISU93"/>
      <c r="ISV93"/>
      <c r="ISW93"/>
      <c r="ISX93"/>
      <c r="ISY93"/>
      <c r="ISZ93"/>
      <c r="ITA93"/>
      <c r="ITB93"/>
      <c r="ITC93"/>
      <c r="ITD93"/>
      <c r="ITE93"/>
      <c r="ITF93"/>
      <c r="ITG93"/>
      <c r="ITH93"/>
      <c r="ITI93"/>
      <c r="ITJ93"/>
      <c r="ITK93"/>
      <c r="ITL93"/>
      <c r="ITM93"/>
      <c r="ITN93"/>
      <c r="ITO93"/>
      <c r="ITP93"/>
      <c r="ITQ93"/>
      <c r="ITR93"/>
      <c r="ITS93"/>
      <c r="ITT93"/>
      <c r="ITU93"/>
      <c r="ITV93"/>
      <c r="ITW93"/>
      <c r="ITX93"/>
      <c r="ITY93"/>
      <c r="ITZ93"/>
      <c r="IUA93"/>
      <c r="IUB93"/>
      <c r="IUC93"/>
      <c r="IUD93"/>
      <c r="IUE93"/>
      <c r="IUF93"/>
      <c r="IUG93"/>
      <c r="IUH93"/>
      <c r="IUI93"/>
      <c r="IUJ93"/>
      <c r="IUK93"/>
      <c r="IUL93"/>
      <c r="IUM93"/>
      <c r="IUN93"/>
      <c r="IUO93"/>
      <c r="IUP93"/>
      <c r="IUQ93"/>
      <c r="IUR93"/>
      <c r="IUS93"/>
      <c r="IUT93"/>
      <c r="IUU93"/>
      <c r="IUV93"/>
      <c r="IUW93"/>
      <c r="IUX93"/>
      <c r="IUY93"/>
      <c r="IUZ93"/>
      <c r="IVA93"/>
      <c r="IVB93"/>
      <c r="IVC93"/>
      <c r="IVD93"/>
      <c r="IVE93"/>
      <c r="IVF93"/>
      <c r="IVG93"/>
      <c r="IVH93"/>
      <c r="IVI93"/>
      <c r="IVJ93"/>
      <c r="IVK93"/>
      <c r="IVL93"/>
      <c r="IVM93"/>
      <c r="IVN93"/>
      <c r="IVO93"/>
      <c r="IVP93"/>
      <c r="IVQ93"/>
      <c r="IVR93"/>
      <c r="IVS93"/>
      <c r="IVT93"/>
      <c r="IVU93"/>
      <c r="IVV93"/>
      <c r="IVW93"/>
      <c r="IVX93"/>
      <c r="IVY93"/>
      <c r="IVZ93"/>
      <c r="IWA93"/>
      <c r="IWB93"/>
      <c r="IWC93"/>
      <c r="IWD93"/>
      <c r="IWE93"/>
      <c r="IWF93"/>
      <c r="IWG93"/>
      <c r="IWH93"/>
      <c r="IWI93"/>
      <c r="IWJ93"/>
      <c r="IWK93"/>
      <c r="IWL93"/>
      <c r="IWM93"/>
      <c r="IWN93"/>
      <c r="IWO93"/>
      <c r="IWP93"/>
      <c r="IWQ93"/>
      <c r="IWR93"/>
      <c r="IWS93"/>
      <c r="IWT93"/>
      <c r="IWU93"/>
      <c r="IWV93"/>
      <c r="IWW93"/>
      <c r="IWX93"/>
      <c r="IWY93"/>
      <c r="IWZ93"/>
      <c r="IXA93"/>
      <c r="IXB93"/>
      <c r="IXC93"/>
      <c r="IXD93"/>
      <c r="IXE93"/>
      <c r="IXF93"/>
      <c r="IXG93"/>
      <c r="IXH93"/>
      <c r="IXI93"/>
      <c r="IXJ93"/>
      <c r="IXK93"/>
      <c r="IXL93"/>
      <c r="IXM93"/>
      <c r="IXN93"/>
      <c r="IXO93"/>
      <c r="IXP93"/>
      <c r="IXQ93"/>
      <c r="IXR93"/>
      <c r="IXS93"/>
      <c r="IXT93"/>
      <c r="IXU93"/>
      <c r="IXV93"/>
      <c r="IXW93"/>
      <c r="IXX93"/>
      <c r="IXY93"/>
      <c r="IXZ93"/>
      <c r="IYA93"/>
      <c r="IYB93"/>
      <c r="IYC93"/>
      <c r="IYD93"/>
      <c r="IYE93"/>
      <c r="IYF93"/>
      <c r="IYG93"/>
      <c r="IYH93"/>
      <c r="IYI93"/>
      <c r="IYJ93"/>
      <c r="IYK93"/>
      <c r="IYL93"/>
      <c r="IYM93"/>
      <c r="IYN93"/>
      <c r="IYO93"/>
      <c r="IYP93"/>
      <c r="IYQ93"/>
      <c r="IYR93"/>
      <c r="IYS93"/>
      <c r="IYT93"/>
      <c r="IYU93"/>
      <c r="IYV93"/>
      <c r="IYW93"/>
      <c r="IYX93"/>
      <c r="IYY93"/>
      <c r="IYZ93"/>
      <c r="IZA93"/>
      <c r="IZB93"/>
      <c r="IZC93"/>
      <c r="IZD93"/>
      <c r="IZE93"/>
      <c r="IZF93"/>
      <c r="IZG93"/>
      <c r="IZH93"/>
      <c r="IZI93"/>
      <c r="IZJ93"/>
      <c r="IZK93"/>
      <c r="IZL93"/>
      <c r="IZM93"/>
      <c r="IZN93"/>
      <c r="IZO93"/>
      <c r="IZP93"/>
      <c r="IZQ93"/>
      <c r="IZR93"/>
      <c r="IZS93"/>
      <c r="IZT93"/>
      <c r="IZU93"/>
      <c r="IZV93"/>
      <c r="IZW93"/>
      <c r="IZX93"/>
      <c r="IZY93"/>
      <c r="IZZ93"/>
      <c r="JAA93"/>
      <c r="JAB93"/>
      <c r="JAC93"/>
      <c r="JAD93"/>
      <c r="JAE93"/>
      <c r="JAF93"/>
      <c r="JAG93"/>
      <c r="JAH93"/>
      <c r="JAI93"/>
      <c r="JAJ93"/>
      <c r="JAK93"/>
      <c r="JAL93"/>
      <c r="JAM93"/>
      <c r="JAN93"/>
      <c r="JAO93"/>
      <c r="JAP93"/>
      <c r="JAQ93"/>
      <c r="JAR93"/>
      <c r="JAS93"/>
      <c r="JAT93"/>
      <c r="JAU93"/>
      <c r="JAV93"/>
      <c r="JAW93"/>
      <c r="JAX93"/>
      <c r="JAY93"/>
      <c r="JAZ93"/>
      <c r="JBA93"/>
      <c r="JBB93"/>
      <c r="JBC93"/>
      <c r="JBD93"/>
      <c r="JBE93"/>
      <c r="JBF93"/>
      <c r="JBG93"/>
      <c r="JBH93"/>
      <c r="JBI93"/>
      <c r="JBJ93"/>
      <c r="JBK93"/>
      <c r="JBL93"/>
      <c r="JBM93"/>
      <c r="JBN93"/>
      <c r="JBO93"/>
      <c r="JBP93"/>
      <c r="JBQ93"/>
      <c r="JBR93"/>
      <c r="JBS93"/>
      <c r="JBT93"/>
      <c r="JBU93"/>
      <c r="JBV93"/>
      <c r="JBW93"/>
      <c r="JBX93"/>
      <c r="JBY93"/>
      <c r="JBZ93"/>
      <c r="JCA93"/>
      <c r="JCB93"/>
      <c r="JCC93"/>
      <c r="JCD93"/>
      <c r="JCE93"/>
      <c r="JCF93"/>
      <c r="JCG93"/>
      <c r="JCH93"/>
      <c r="JCI93"/>
      <c r="JCJ93"/>
      <c r="JCK93"/>
      <c r="JCL93"/>
      <c r="JCM93"/>
      <c r="JCN93"/>
      <c r="JCO93"/>
      <c r="JCP93"/>
      <c r="JCQ93"/>
      <c r="JCR93"/>
      <c r="JCS93"/>
      <c r="JCT93"/>
      <c r="JCU93"/>
      <c r="JCV93"/>
      <c r="JCW93"/>
      <c r="JCX93"/>
      <c r="JCY93"/>
      <c r="JCZ93"/>
      <c r="JDA93"/>
      <c r="JDB93"/>
      <c r="JDC93"/>
      <c r="JDD93"/>
      <c r="JDE93"/>
      <c r="JDF93"/>
      <c r="JDG93"/>
      <c r="JDH93"/>
      <c r="JDI93"/>
      <c r="JDJ93"/>
      <c r="JDK93"/>
      <c r="JDL93"/>
      <c r="JDM93"/>
      <c r="JDN93"/>
      <c r="JDO93"/>
      <c r="JDP93"/>
      <c r="JDQ93"/>
      <c r="JDR93"/>
      <c r="JDS93"/>
      <c r="JDT93"/>
      <c r="JDU93"/>
      <c r="JDV93"/>
      <c r="JDW93"/>
      <c r="JDX93"/>
      <c r="JDY93"/>
      <c r="JDZ93"/>
      <c r="JEA93"/>
      <c r="JEB93"/>
      <c r="JEC93"/>
      <c r="JED93"/>
      <c r="JEE93"/>
      <c r="JEF93"/>
      <c r="JEG93"/>
      <c r="JEH93"/>
      <c r="JEI93"/>
      <c r="JEJ93"/>
      <c r="JEK93"/>
      <c r="JEL93"/>
      <c r="JEM93"/>
      <c r="JEN93"/>
      <c r="JEO93"/>
      <c r="JEP93"/>
      <c r="JEQ93"/>
      <c r="JER93"/>
      <c r="JES93"/>
      <c r="JET93"/>
      <c r="JEU93"/>
      <c r="JEV93"/>
      <c r="JEW93"/>
      <c r="JEX93"/>
      <c r="JEY93"/>
      <c r="JEZ93"/>
      <c r="JFA93"/>
      <c r="JFB93"/>
      <c r="JFC93"/>
      <c r="JFD93"/>
      <c r="JFE93"/>
      <c r="JFF93"/>
      <c r="JFG93"/>
      <c r="JFH93"/>
      <c r="JFI93"/>
      <c r="JFJ93"/>
      <c r="JFK93"/>
      <c r="JFL93"/>
      <c r="JFM93"/>
      <c r="JFN93"/>
      <c r="JFO93"/>
      <c r="JFP93"/>
      <c r="JFQ93"/>
      <c r="JFR93"/>
      <c r="JFS93"/>
      <c r="JFT93"/>
      <c r="JFU93"/>
      <c r="JFV93"/>
      <c r="JFW93"/>
      <c r="JFX93"/>
      <c r="JFY93"/>
      <c r="JFZ93"/>
      <c r="JGA93"/>
      <c r="JGB93"/>
      <c r="JGC93"/>
      <c r="JGD93"/>
      <c r="JGE93"/>
      <c r="JGF93"/>
      <c r="JGG93"/>
      <c r="JGH93"/>
      <c r="JGI93"/>
      <c r="JGJ93"/>
      <c r="JGK93"/>
      <c r="JGL93"/>
      <c r="JGM93"/>
      <c r="JGN93"/>
      <c r="JGO93"/>
      <c r="JGP93"/>
      <c r="JGQ93"/>
      <c r="JGR93"/>
      <c r="JGS93"/>
      <c r="JGT93"/>
      <c r="JGU93"/>
      <c r="JGV93"/>
      <c r="JGW93"/>
      <c r="JGX93"/>
      <c r="JGY93"/>
      <c r="JGZ93"/>
      <c r="JHA93"/>
      <c r="JHB93"/>
      <c r="JHC93"/>
      <c r="JHD93"/>
      <c r="JHE93"/>
      <c r="JHF93"/>
      <c r="JHG93"/>
      <c r="JHH93"/>
      <c r="JHI93"/>
      <c r="JHJ93"/>
      <c r="JHK93"/>
      <c r="JHL93"/>
      <c r="JHM93"/>
      <c r="JHN93"/>
      <c r="JHO93"/>
      <c r="JHP93"/>
      <c r="JHQ93"/>
      <c r="JHR93"/>
      <c r="JHS93"/>
      <c r="JHT93"/>
      <c r="JHU93"/>
      <c r="JHV93"/>
      <c r="JHW93"/>
      <c r="JHX93"/>
      <c r="JHY93"/>
      <c r="JHZ93"/>
      <c r="JIA93"/>
      <c r="JIB93"/>
      <c r="JIC93"/>
      <c r="JID93"/>
      <c r="JIE93"/>
      <c r="JIF93"/>
      <c r="JIG93"/>
      <c r="JIH93"/>
      <c r="JII93"/>
      <c r="JIJ93"/>
      <c r="JIK93"/>
      <c r="JIL93"/>
      <c r="JIM93"/>
      <c r="JIN93"/>
      <c r="JIO93"/>
      <c r="JIP93"/>
      <c r="JIQ93"/>
      <c r="JIR93"/>
      <c r="JIS93"/>
      <c r="JIT93"/>
      <c r="JIU93"/>
      <c r="JIV93"/>
      <c r="JIW93"/>
      <c r="JIX93"/>
      <c r="JIY93"/>
      <c r="JIZ93"/>
      <c r="JJA93"/>
      <c r="JJB93"/>
      <c r="JJC93"/>
      <c r="JJD93"/>
      <c r="JJE93"/>
      <c r="JJF93"/>
      <c r="JJG93"/>
      <c r="JJH93"/>
      <c r="JJI93"/>
      <c r="JJJ93"/>
      <c r="JJK93"/>
      <c r="JJL93"/>
      <c r="JJM93"/>
      <c r="JJN93"/>
      <c r="JJO93"/>
      <c r="JJP93"/>
      <c r="JJQ93"/>
      <c r="JJR93"/>
      <c r="JJS93"/>
      <c r="JJT93"/>
      <c r="JJU93"/>
      <c r="JJV93"/>
      <c r="JJW93"/>
      <c r="JJX93"/>
      <c r="JJY93"/>
      <c r="JJZ93"/>
      <c r="JKA93"/>
      <c r="JKB93"/>
      <c r="JKC93"/>
      <c r="JKD93"/>
      <c r="JKE93"/>
      <c r="JKF93"/>
      <c r="JKG93"/>
      <c r="JKH93"/>
      <c r="JKI93"/>
      <c r="JKJ93"/>
      <c r="JKK93"/>
      <c r="JKL93"/>
      <c r="JKM93"/>
      <c r="JKN93"/>
      <c r="JKO93"/>
      <c r="JKP93"/>
      <c r="JKQ93"/>
      <c r="JKR93"/>
      <c r="JKS93"/>
      <c r="JKT93"/>
      <c r="JKU93"/>
      <c r="JKV93"/>
      <c r="JKW93"/>
      <c r="JKX93"/>
      <c r="JKY93"/>
      <c r="JKZ93"/>
      <c r="JLA93"/>
      <c r="JLB93"/>
      <c r="JLC93"/>
      <c r="JLD93"/>
      <c r="JLE93"/>
      <c r="JLF93"/>
      <c r="JLG93"/>
      <c r="JLH93"/>
      <c r="JLI93"/>
      <c r="JLJ93"/>
      <c r="JLK93"/>
      <c r="JLL93"/>
      <c r="JLM93"/>
      <c r="JLN93"/>
      <c r="JLO93"/>
      <c r="JLP93"/>
      <c r="JLQ93"/>
      <c r="JLR93"/>
      <c r="JLS93"/>
      <c r="JLT93"/>
      <c r="JLU93"/>
      <c r="JLV93"/>
      <c r="JLW93"/>
      <c r="JLX93"/>
      <c r="JLY93"/>
      <c r="JLZ93"/>
      <c r="JMA93"/>
      <c r="JMB93"/>
      <c r="JMC93"/>
      <c r="JMD93"/>
      <c r="JME93"/>
      <c r="JMF93"/>
      <c r="JMG93"/>
      <c r="JMH93"/>
      <c r="JMI93"/>
      <c r="JMJ93"/>
      <c r="JMK93"/>
      <c r="JML93"/>
      <c r="JMM93"/>
      <c r="JMN93"/>
      <c r="JMO93"/>
      <c r="JMP93"/>
      <c r="JMQ93"/>
      <c r="JMR93"/>
      <c r="JMS93"/>
      <c r="JMT93"/>
      <c r="JMU93"/>
      <c r="JMV93"/>
      <c r="JMW93"/>
      <c r="JMX93"/>
      <c r="JMY93"/>
      <c r="JMZ93"/>
      <c r="JNA93"/>
      <c r="JNB93"/>
      <c r="JNC93"/>
      <c r="JND93"/>
      <c r="JNE93"/>
      <c r="JNF93"/>
      <c r="JNG93"/>
      <c r="JNH93"/>
      <c r="JNI93"/>
      <c r="JNJ93"/>
      <c r="JNK93"/>
      <c r="JNL93"/>
      <c r="JNM93"/>
      <c r="JNN93"/>
      <c r="JNO93"/>
      <c r="JNP93"/>
      <c r="JNQ93"/>
      <c r="JNR93"/>
      <c r="JNS93"/>
      <c r="JNT93"/>
      <c r="JNU93"/>
      <c r="JNV93"/>
      <c r="JNW93"/>
      <c r="JNX93"/>
      <c r="JNY93"/>
      <c r="JNZ93"/>
      <c r="JOA93"/>
      <c r="JOB93"/>
      <c r="JOC93"/>
      <c r="JOD93"/>
      <c r="JOE93"/>
      <c r="JOF93"/>
      <c r="JOG93"/>
      <c r="JOH93"/>
      <c r="JOI93"/>
      <c r="JOJ93"/>
      <c r="JOK93"/>
      <c r="JOL93"/>
      <c r="JOM93"/>
      <c r="JON93"/>
      <c r="JOO93"/>
      <c r="JOP93"/>
      <c r="JOQ93"/>
      <c r="JOR93"/>
      <c r="JOS93"/>
      <c r="JOT93"/>
      <c r="JOU93"/>
      <c r="JOV93"/>
      <c r="JOW93"/>
      <c r="JOX93"/>
      <c r="JOY93"/>
      <c r="JOZ93"/>
      <c r="JPA93"/>
      <c r="JPB93"/>
      <c r="JPC93"/>
      <c r="JPD93"/>
      <c r="JPE93"/>
      <c r="JPF93"/>
      <c r="JPG93"/>
      <c r="JPH93"/>
      <c r="JPI93"/>
      <c r="JPJ93"/>
      <c r="JPK93"/>
      <c r="JPL93"/>
      <c r="JPM93"/>
      <c r="JPN93"/>
      <c r="JPO93"/>
      <c r="JPP93"/>
      <c r="JPQ93"/>
      <c r="JPR93"/>
      <c r="JPS93"/>
      <c r="JPT93"/>
      <c r="JPU93"/>
      <c r="JPV93"/>
      <c r="JPW93"/>
      <c r="JPX93"/>
      <c r="JPY93"/>
      <c r="JPZ93"/>
      <c r="JQA93"/>
      <c r="JQB93"/>
      <c r="JQC93"/>
      <c r="JQD93"/>
      <c r="JQE93"/>
      <c r="JQF93"/>
      <c r="JQG93"/>
      <c r="JQH93"/>
      <c r="JQI93"/>
      <c r="JQJ93"/>
      <c r="JQK93"/>
      <c r="JQL93"/>
      <c r="JQM93"/>
      <c r="JQN93"/>
      <c r="JQO93"/>
      <c r="JQP93"/>
      <c r="JQQ93"/>
      <c r="JQR93"/>
      <c r="JQS93"/>
      <c r="JQT93"/>
      <c r="JQU93"/>
      <c r="JQV93"/>
      <c r="JQW93"/>
      <c r="JQX93"/>
      <c r="JQY93"/>
      <c r="JQZ93"/>
      <c r="JRA93"/>
      <c r="JRB93"/>
      <c r="JRC93"/>
      <c r="JRD93"/>
      <c r="JRE93"/>
      <c r="JRF93"/>
      <c r="JRG93"/>
      <c r="JRH93"/>
      <c r="JRI93"/>
      <c r="JRJ93"/>
      <c r="JRK93"/>
      <c r="JRL93"/>
      <c r="JRM93"/>
      <c r="JRN93"/>
      <c r="JRO93"/>
      <c r="JRP93"/>
      <c r="JRQ93"/>
      <c r="JRR93"/>
      <c r="JRS93"/>
      <c r="JRT93"/>
      <c r="JRU93"/>
      <c r="JRV93"/>
      <c r="JRW93"/>
      <c r="JRX93"/>
      <c r="JRY93"/>
      <c r="JRZ93"/>
      <c r="JSA93"/>
      <c r="JSB93"/>
      <c r="JSC93"/>
      <c r="JSD93"/>
      <c r="JSE93"/>
      <c r="JSF93"/>
      <c r="JSG93"/>
      <c r="JSH93"/>
      <c r="JSI93"/>
      <c r="JSJ93"/>
      <c r="JSK93"/>
      <c r="JSL93"/>
      <c r="JSM93"/>
      <c r="JSN93"/>
      <c r="JSO93"/>
      <c r="JSP93"/>
      <c r="JSQ93"/>
      <c r="JSR93"/>
      <c r="JSS93"/>
      <c r="JST93"/>
      <c r="JSU93"/>
      <c r="JSV93"/>
      <c r="JSW93"/>
      <c r="JSX93"/>
      <c r="JSY93"/>
      <c r="JSZ93"/>
      <c r="JTA93"/>
      <c r="JTB93"/>
      <c r="JTC93"/>
      <c r="JTD93"/>
      <c r="JTE93"/>
      <c r="JTF93"/>
      <c r="JTG93"/>
      <c r="JTH93"/>
      <c r="JTI93"/>
      <c r="JTJ93"/>
      <c r="JTK93"/>
      <c r="JTL93"/>
      <c r="JTM93"/>
      <c r="JTN93"/>
      <c r="JTO93"/>
      <c r="JTP93"/>
      <c r="JTQ93"/>
      <c r="JTR93"/>
      <c r="JTS93"/>
      <c r="JTT93"/>
      <c r="JTU93"/>
      <c r="JTV93"/>
      <c r="JTW93"/>
      <c r="JTX93"/>
      <c r="JTY93"/>
      <c r="JTZ93"/>
      <c r="JUA93"/>
      <c r="JUB93"/>
      <c r="JUC93"/>
      <c r="JUD93"/>
      <c r="JUE93"/>
      <c r="JUF93"/>
      <c r="JUG93"/>
      <c r="JUH93"/>
      <c r="JUI93"/>
      <c r="JUJ93"/>
      <c r="JUK93"/>
      <c r="JUL93"/>
      <c r="JUM93"/>
      <c r="JUN93"/>
      <c r="JUO93"/>
      <c r="JUP93"/>
      <c r="JUQ93"/>
      <c r="JUR93"/>
      <c r="JUS93"/>
      <c r="JUT93"/>
      <c r="JUU93"/>
      <c r="JUV93"/>
      <c r="JUW93"/>
      <c r="JUX93"/>
      <c r="JUY93"/>
      <c r="JUZ93"/>
      <c r="JVA93"/>
      <c r="JVB93"/>
      <c r="JVC93"/>
      <c r="JVD93"/>
      <c r="JVE93"/>
      <c r="JVF93"/>
      <c r="JVG93"/>
      <c r="JVH93"/>
      <c r="JVI93"/>
      <c r="JVJ93"/>
      <c r="JVK93"/>
      <c r="JVL93"/>
      <c r="JVM93"/>
      <c r="JVN93"/>
      <c r="JVO93"/>
      <c r="JVP93"/>
      <c r="JVQ93"/>
      <c r="JVR93"/>
      <c r="JVS93"/>
      <c r="JVT93"/>
      <c r="JVU93"/>
      <c r="JVV93"/>
      <c r="JVW93"/>
      <c r="JVX93"/>
      <c r="JVY93"/>
      <c r="JVZ93"/>
      <c r="JWA93"/>
      <c r="JWB93"/>
      <c r="JWC93"/>
      <c r="JWD93"/>
      <c r="JWE93"/>
      <c r="JWF93"/>
      <c r="JWG93"/>
      <c r="JWH93"/>
      <c r="JWI93"/>
      <c r="JWJ93"/>
      <c r="JWK93"/>
      <c r="JWL93"/>
      <c r="JWM93"/>
      <c r="JWN93"/>
      <c r="JWO93"/>
      <c r="JWP93"/>
      <c r="JWQ93"/>
      <c r="JWR93"/>
      <c r="JWS93"/>
      <c r="JWT93"/>
      <c r="JWU93"/>
      <c r="JWV93"/>
      <c r="JWW93"/>
      <c r="JWX93"/>
      <c r="JWY93"/>
      <c r="JWZ93"/>
      <c r="JXA93"/>
      <c r="JXB93"/>
      <c r="JXC93"/>
      <c r="JXD93"/>
      <c r="JXE93"/>
      <c r="JXF93"/>
      <c r="JXG93"/>
      <c r="JXH93"/>
      <c r="JXI93"/>
      <c r="JXJ93"/>
      <c r="JXK93"/>
      <c r="JXL93"/>
      <c r="JXM93"/>
      <c r="JXN93"/>
      <c r="JXO93"/>
      <c r="JXP93"/>
      <c r="JXQ93"/>
      <c r="JXR93"/>
      <c r="JXS93"/>
      <c r="JXT93"/>
      <c r="JXU93"/>
      <c r="JXV93"/>
      <c r="JXW93"/>
      <c r="JXX93"/>
      <c r="JXY93"/>
      <c r="JXZ93"/>
      <c r="JYA93"/>
      <c r="JYB93"/>
      <c r="JYC93"/>
      <c r="JYD93"/>
      <c r="JYE93"/>
      <c r="JYF93"/>
      <c r="JYG93"/>
      <c r="JYH93"/>
      <c r="JYI93"/>
      <c r="JYJ93"/>
      <c r="JYK93"/>
      <c r="JYL93"/>
      <c r="JYM93"/>
      <c r="JYN93"/>
      <c r="JYO93"/>
      <c r="JYP93"/>
      <c r="JYQ93"/>
      <c r="JYR93"/>
      <c r="JYS93"/>
      <c r="JYT93"/>
      <c r="JYU93"/>
      <c r="JYV93"/>
      <c r="JYW93"/>
      <c r="JYX93"/>
      <c r="JYY93"/>
      <c r="JYZ93"/>
      <c r="JZA93"/>
      <c r="JZB93"/>
      <c r="JZC93"/>
      <c r="JZD93"/>
      <c r="JZE93"/>
      <c r="JZF93"/>
      <c r="JZG93"/>
      <c r="JZH93"/>
      <c r="JZI93"/>
      <c r="JZJ93"/>
      <c r="JZK93"/>
      <c r="JZL93"/>
      <c r="JZM93"/>
      <c r="JZN93"/>
      <c r="JZO93"/>
      <c r="JZP93"/>
      <c r="JZQ93"/>
      <c r="JZR93"/>
      <c r="JZS93"/>
      <c r="JZT93"/>
      <c r="JZU93"/>
      <c r="JZV93"/>
      <c r="JZW93"/>
      <c r="JZX93"/>
      <c r="JZY93"/>
      <c r="JZZ93"/>
      <c r="KAA93"/>
      <c r="KAB93"/>
      <c r="KAC93"/>
      <c r="KAD93"/>
      <c r="KAE93"/>
      <c r="KAF93"/>
      <c r="KAG93"/>
      <c r="KAH93"/>
      <c r="KAI93"/>
      <c r="KAJ93"/>
      <c r="KAK93"/>
      <c r="KAL93"/>
      <c r="KAM93"/>
      <c r="KAN93"/>
      <c r="KAO93"/>
      <c r="KAP93"/>
      <c r="KAQ93"/>
      <c r="KAR93"/>
      <c r="KAS93"/>
      <c r="KAT93"/>
      <c r="KAU93"/>
      <c r="KAV93"/>
      <c r="KAW93"/>
      <c r="KAX93"/>
      <c r="KAY93"/>
      <c r="KAZ93"/>
      <c r="KBA93"/>
      <c r="KBB93"/>
      <c r="KBC93"/>
      <c r="KBD93"/>
      <c r="KBE93"/>
      <c r="KBF93"/>
      <c r="KBG93"/>
      <c r="KBH93"/>
      <c r="KBI93"/>
      <c r="KBJ93"/>
      <c r="KBK93"/>
      <c r="KBL93"/>
      <c r="KBM93"/>
      <c r="KBN93"/>
      <c r="KBO93"/>
      <c r="KBP93"/>
      <c r="KBQ93"/>
      <c r="KBR93"/>
      <c r="KBS93"/>
      <c r="KBT93"/>
      <c r="KBU93"/>
      <c r="KBV93"/>
      <c r="KBW93"/>
      <c r="KBX93"/>
      <c r="KBY93"/>
      <c r="KBZ93"/>
      <c r="KCA93"/>
      <c r="KCB93"/>
      <c r="KCC93"/>
      <c r="KCD93"/>
      <c r="KCE93"/>
      <c r="KCF93"/>
      <c r="KCG93"/>
      <c r="KCH93"/>
      <c r="KCI93"/>
      <c r="KCJ93"/>
      <c r="KCK93"/>
      <c r="KCL93"/>
      <c r="KCM93"/>
      <c r="KCN93"/>
      <c r="KCO93"/>
      <c r="KCP93"/>
      <c r="KCQ93"/>
      <c r="KCR93"/>
      <c r="KCS93"/>
      <c r="KCT93"/>
      <c r="KCU93"/>
      <c r="KCV93"/>
      <c r="KCW93"/>
      <c r="KCX93"/>
      <c r="KCY93"/>
      <c r="KCZ93"/>
      <c r="KDA93"/>
      <c r="KDB93"/>
      <c r="KDC93"/>
      <c r="KDD93"/>
      <c r="KDE93"/>
      <c r="KDF93"/>
      <c r="KDG93"/>
      <c r="KDH93"/>
      <c r="KDI93"/>
      <c r="KDJ93"/>
      <c r="KDK93"/>
      <c r="KDL93"/>
      <c r="KDM93"/>
      <c r="KDN93"/>
      <c r="KDO93"/>
      <c r="KDP93"/>
      <c r="KDQ93"/>
      <c r="KDR93"/>
      <c r="KDS93"/>
      <c r="KDT93"/>
      <c r="KDU93"/>
      <c r="KDV93"/>
      <c r="KDW93"/>
      <c r="KDX93"/>
      <c r="KDY93"/>
      <c r="KDZ93"/>
      <c r="KEA93"/>
      <c r="KEB93"/>
      <c r="KEC93"/>
      <c r="KED93"/>
      <c r="KEE93"/>
      <c r="KEF93"/>
      <c r="KEG93"/>
      <c r="KEH93"/>
      <c r="KEI93"/>
      <c r="KEJ93"/>
      <c r="KEK93"/>
      <c r="KEL93"/>
      <c r="KEM93"/>
      <c r="KEN93"/>
      <c r="KEO93"/>
      <c r="KEP93"/>
      <c r="KEQ93"/>
      <c r="KER93"/>
      <c r="KES93"/>
      <c r="KET93"/>
      <c r="KEU93"/>
      <c r="KEV93"/>
      <c r="KEW93"/>
      <c r="KEX93"/>
      <c r="KEY93"/>
      <c r="KEZ93"/>
      <c r="KFA93"/>
      <c r="KFB93"/>
      <c r="KFC93"/>
      <c r="KFD93"/>
      <c r="KFE93"/>
      <c r="KFF93"/>
      <c r="KFG93"/>
      <c r="KFH93"/>
      <c r="KFI93"/>
      <c r="KFJ93"/>
      <c r="KFK93"/>
      <c r="KFL93"/>
      <c r="KFM93"/>
      <c r="KFN93"/>
      <c r="KFO93"/>
      <c r="KFP93"/>
      <c r="KFQ93"/>
      <c r="KFR93"/>
      <c r="KFS93"/>
      <c r="KFT93"/>
      <c r="KFU93"/>
      <c r="KFV93"/>
      <c r="KFW93"/>
      <c r="KFX93"/>
      <c r="KFY93"/>
      <c r="KFZ93"/>
      <c r="KGA93"/>
      <c r="KGB93"/>
      <c r="KGC93"/>
      <c r="KGD93"/>
      <c r="KGE93"/>
      <c r="KGF93"/>
      <c r="KGG93"/>
      <c r="KGH93"/>
      <c r="KGI93"/>
      <c r="KGJ93"/>
      <c r="KGK93"/>
      <c r="KGL93"/>
      <c r="KGM93"/>
      <c r="KGN93"/>
      <c r="KGO93"/>
      <c r="KGP93"/>
      <c r="KGQ93"/>
      <c r="KGR93"/>
      <c r="KGS93"/>
      <c r="KGT93"/>
      <c r="KGU93"/>
      <c r="KGV93"/>
      <c r="KGW93"/>
      <c r="KGX93"/>
      <c r="KGY93"/>
      <c r="KGZ93"/>
      <c r="KHA93"/>
      <c r="KHB93"/>
      <c r="KHC93"/>
      <c r="KHD93"/>
      <c r="KHE93"/>
      <c r="KHF93"/>
      <c r="KHG93"/>
      <c r="KHH93"/>
      <c r="KHI93"/>
      <c r="KHJ93"/>
      <c r="KHK93"/>
      <c r="KHL93"/>
      <c r="KHM93"/>
      <c r="KHN93"/>
      <c r="KHO93"/>
      <c r="KHP93"/>
      <c r="KHQ93"/>
      <c r="KHR93"/>
      <c r="KHS93"/>
      <c r="KHT93"/>
      <c r="KHU93"/>
      <c r="KHV93"/>
      <c r="KHW93"/>
      <c r="KHX93"/>
      <c r="KHY93"/>
      <c r="KHZ93"/>
      <c r="KIA93"/>
      <c r="KIB93"/>
      <c r="KIC93"/>
      <c r="KID93"/>
      <c r="KIE93"/>
      <c r="KIF93"/>
      <c r="KIG93"/>
      <c r="KIH93"/>
      <c r="KII93"/>
      <c r="KIJ93"/>
      <c r="KIK93"/>
      <c r="KIL93"/>
      <c r="KIM93"/>
      <c r="KIN93"/>
      <c r="KIO93"/>
      <c r="KIP93"/>
      <c r="KIQ93"/>
      <c r="KIR93"/>
      <c r="KIS93"/>
      <c r="KIT93"/>
      <c r="KIU93"/>
      <c r="KIV93"/>
      <c r="KIW93"/>
      <c r="KIX93"/>
      <c r="KIY93"/>
      <c r="KIZ93"/>
      <c r="KJA93"/>
      <c r="KJB93"/>
      <c r="KJC93"/>
      <c r="KJD93"/>
      <c r="KJE93"/>
      <c r="KJF93"/>
      <c r="KJG93"/>
      <c r="KJH93"/>
      <c r="KJI93"/>
      <c r="KJJ93"/>
      <c r="KJK93"/>
      <c r="KJL93"/>
      <c r="KJM93"/>
      <c r="KJN93"/>
      <c r="KJO93"/>
      <c r="KJP93"/>
      <c r="KJQ93"/>
      <c r="KJR93"/>
      <c r="KJS93"/>
      <c r="KJT93"/>
      <c r="KJU93"/>
      <c r="KJV93"/>
      <c r="KJW93"/>
      <c r="KJX93"/>
      <c r="KJY93"/>
      <c r="KJZ93"/>
      <c r="KKA93"/>
      <c r="KKB93"/>
      <c r="KKC93"/>
      <c r="KKD93"/>
      <c r="KKE93"/>
      <c r="KKF93"/>
      <c r="KKG93"/>
      <c r="KKH93"/>
      <c r="KKI93"/>
      <c r="KKJ93"/>
      <c r="KKK93"/>
      <c r="KKL93"/>
      <c r="KKM93"/>
      <c r="KKN93"/>
      <c r="KKO93"/>
      <c r="KKP93"/>
      <c r="KKQ93"/>
      <c r="KKR93"/>
      <c r="KKS93"/>
      <c r="KKT93"/>
      <c r="KKU93"/>
      <c r="KKV93"/>
      <c r="KKW93"/>
      <c r="KKX93"/>
      <c r="KKY93"/>
      <c r="KKZ93"/>
      <c r="KLA93"/>
      <c r="KLB93"/>
      <c r="KLC93"/>
      <c r="KLD93"/>
      <c r="KLE93"/>
      <c r="KLF93"/>
      <c r="KLG93"/>
      <c r="KLH93"/>
      <c r="KLI93"/>
      <c r="KLJ93"/>
      <c r="KLK93"/>
      <c r="KLL93"/>
      <c r="KLM93"/>
      <c r="KLN93"/>
      <c r="KLO93"/>
      <c r="KLP93"/>
      <c r="KLQ93"/>
      <c r="KLR93"/>
      <c r="KLS93"/>
      <c r="KLT93"/>
      <c r="KLU93"/>
      <c r="KLV93"/>
      <c r="KLW93"/>
      <c r="KLX93"/>
      <c r="KLY93"/>
      <c r="KLZ93"/>
      <c r="KMA93"/>
      <c r="KMB93"/>
      <c r="KMC93"/>
      <c r="KMD93"/>
      <c r="KME93"/>
      <c r="KMF93"/>
      <c r="KMG93"/>
      <c r="KMH93"/>
      <c r="KMI93"/>
      <c r="KMJ93"/>
      <c r="KMK93"/>
      <c r="KML93"/>
      <c r="KMM93"/>
      <c r="KMN93"/>
      <c r="KMO93"/>
      <c r="KMP93"/>
      <c r="KMQ93"/>
      <c r="KMR93"/>
      <c r="KMS93"/>
      <c r="KMT93"/>
      <c r="KMU93"/>
      <c r="KMV93"/>
      <c r="KMW93"/>
      <c r="KMX93"/>
      <c r="KMY93"/>
      <c r="KMZ93"/>
      <c r="KNA93"/>
      <c r="KNB93"/>
      <c r="KNC93"/>
      <c r="KND93"/>
      <c r="KNE93"/>
      <c r="KNF93"/>
      <c r="KNG93"/>
      <c r="KNH93"/>
      <c r="KNI93"/>
      <c r="KNJ93"/>
      <c r="KNK93"/>
      <c r="KNL93"/>
      <c r="KNM93"/>
      <c r="KNN93"/>
      <c r="KNO93"/>
      <c r="KNP93"/>
      <c r="KNQ93"/>
      <c r="KNR93"/>
      <c r="KNS93"/>
      <c r="KNT93"/>
      <c r="KNU93"/>
      <c r="KNV93"/>
      <c r="KNW93"/>
      <c r="KNX93"/>
      <c r="KNY93"/>
      <c r="KNZ93"/>
      <c r="KOA93"/>
      <c r="KOB93"/>
      <c r="KOC93"/>
      <c r="KOD93"/>
      <c r="KOE93"/>
      <c r="KOF93"/>
      <c r="KOG93"/>
      <c r="KOH93"/>
      <c r="KOI93"/>
      <c r="KOJ93"/>
      <c r="KOK93"/>
      <c r="KOL93"/>
      <c r="KOM93"/>
      <c r="KON93"/>
      <c r="KOO93"/>
      <c r="KOP93"/>
      <c r="KOQ93"/>
      <c r="KOR93"/>
      <c r="KOS93"/>
      <c r="KOT93"/>
      <c r="KOU93"/>
      <c r="KOV93"/>
      <c r="KOW93"/>
      <c r="KOX93"/>
      <c r="KOY93"/>
      <c r="KOZ93"/>
      <c r="KPA93"/>
      <c r="KPB93"/>
      <c r="KPC93"/>
      <c r="KPD93"/>
      <c r="KPE93"/>
      <c r="KPF93"/>
      <c r="KPG93"/>
      <c r="KPH93"/>
      <c r="KPI93"/>
      <c r="KPJ93"/>
      <c r="KPK93"/>
      <c r="KPL93"/>
      <c r="KPM93"/>
      <c r="KPN93"/>
      <c r="KPO93"/>
      <c r="KPP93"/>
      <c r="KPQ93"/>
      <c r="KPR93"/>
      <c r="KPS93"/>
      <c r="KPT93"/>
      <c r="KPU93"/>
      <c r="KPV93"/>
      <c r="KPW93"/>
      <c r="KPX93"/>
      <c r="KPY93"/>
      <c r="KPZ93"/>
      <c r="KQA93"/>
      <c r="KQB93"/>
      <c r="KQC93"/>
      <c r="KQD93"/>
      <c r="KQE93"/>
      <c r="KQF93"/>
      <c r="KQG93"/>
      <c r="KQH93"/>
      <c r="KQI93"/>
      <c r="KQJ93"/>
      <c r="KQK93"/>
      <c r="KQL93"/>
      <c r="KQM93"/>
      <c r="KQN93"/>
      <c r="KQO93"/>
      <c r="KQP93"/>
      <c r="KQQ93"/>
      <c r="KQR93"/>
      <c r="KQS93"/>
      <c r="KQT93"/>
      <c r="KQU93"/>
      <c r="KQV93"/>
      <c r="KQW93"/>
      <c r="KQX93"/>
      <c r="KQY93"/>
      <c r="KQZ93"/>
      <c r="KRA93"/>
      <c r="KRB93"/>
      <c r="KRC93"/>
      <c r="KRD93"/>
      <c r="KRE93"/>
      <c r="KRF93"/>
      <c r="KRG93"/>
      <c r="KRH93"/>
      <c r="KRI93"/>
      <c r="KRJ93"/>
      <c r="KRK93"/>
      <c r="KRL93"/>
      <c r="KRM93"/>
      <c r="KRN93"/>
      <c r="KRO93"/>
      <c r="KRP93"/>
      <c r="KRQ93"/>
      <c r="KRR93"/>
      <c r="KRS93"/>
      <c r="KRT93"/>
      <c r="KRU93"/>
      <c r="KRV93"/>
      <c r="KRW93"/>
      <c r="KRX93"/>
      <c r="KRY93"/>
      <c r="KRZ93"/>
      <c r="KSA93"/>
      <c r="KSB93"/>
      <c r="KSC93"/>
      <c r="KSD93"/>
      <c r="KSE93"/>
      <c r="KSF93"/>
      <c r="KSG93"/>
      <c r="KSH93"/>
      <c r="KSI93"/>
      <c r="KSJ93"/>
      <c r="KSK93"/>
      <c r="KSL93"/>
      <c r="KSM93"/>
      <c r="KSN93"/>
      <c r="KSO93"/>
      <c r="KSP93"/>
      <c r="KSQ93"/>
      <c r="KSR93"/>
      <c r="KSS93"/>
      <c r="KST93"/>
      <c r="KSU93"/>
      <c r="KSV93"/>
      <c r="KSW93"/>
      <c r="KSX93"/>
      <c r="KSY93"/>
      <c r="KSZ93"/>
      <c r="KTA93"/>
      <c r="KTB93"/>
      <c r="KTC93"/>
      <c r="KTD93"/>
      <c r="KTE93"/>
      <c r="KTF93"/>
      <c r="KTG93"/>
      <c r="KTH93"/>
      <c r="KTI93"/>
      <c r="KTJ93"/>
      <c r="KTK93"/>
      <c r="KTL93"/>
      <c r="KTM93"/>
      <c r="KTN93"/>
      <c r="KTO93"/>
      <c r="KTP93"/>
      <c r="KTQ93"/>
      <c r="KTR93"/>
      <c r="KTS93"/>
      <c r="KTT93"/>
      <c r="KTU93"/>
      <c r="KTV93"/>
      <c r="KTW93"/>
      <c r="KTX93"/>
      <c r="KTY93"/>
      <c r="KTZ93"/>
      <c r="KUA93"/>
      <c r="KUB93"/>
      <c r="KUC93"/>
      <c r="KUD93"/>
      <c r="KUE93"/>
      <c r="KUF93"/>
      <c r="KUG93"/>
      <c r="KUH93"/>
      <c r="KUI93"/>
      <c r="KUJ93"/>
      <c r="KUK93"/>
      <c r="KUL93"/>
      <c r="KUM93"/>
      <c r="KUN93"/>
      <c r="KUO93"/>
      <c r="KUP93"/>
      <c r="KUQ93"/>
      <c r="KUR93"/>
      <c r="KUS93"/>
      <c r="KUT93"/>
      <c r="KUU93"/>
      <c r="KUV93"/>
      <c r="KUW93"/>
      <c r="KUX93"/>
      <c r="KUY93"/>
      <c r="KUZ93"/>
      <c r="KVA93"/>
      <c r="KVB93"/>
      <c r="KVC93"/>
      <c r="KVD93"/>
      <c r="KVE93"/>
      <c r="KVF93"/>
      <c r="KVG93"/>
      <c r="KVH93"/>
      <c r="KVI93"/>
      <c r="KVJ93"/>
      <c r="KVK93"/>
      <c r="KVL93"/>
      <c r="KVM93"/>
      <c r="KVN93"/>
      <c r="KVO93"/>
      <c r="KVP93"/>
      <c r="KVQ93"/>
      <c r="KVR93"/>
      <c r="KVS93"/>
      <c r="KVT93"/>
      <c r="KVU93"/>
      <c r="KVV93"/>
      <c r="KVW93"/>
      <c r="KVX93"/>
      <c r="KVY93"/>
      <c r="KVZ93"/>
      <c r="KWA93"/>
      <c r="KWB93"/>
      <c r="KWC93"/>
      <c r="KWD93"/>
      <c r="KWE93"/>
      <c r="KWF93"/>
      <c r="KWG93"/>
      <c r="KWH93"/>
      <c r="KWI93"/>
      <c r="KWJ93"/>
      <c r="KWK93"/>
      <c r="KWL93"/>
      <c r="KWM93"/>
      <c r="KWN93"/>
      <c r="KWO93"/>
      <c r="KWP93"/>
      <c r="KWQ93"/>
      <c r="KWR93"/>
      <c r="KWS93"/>
      <c r="KWT93"/>
      <c r="KWU93"/>
      <c r="KWV93"/>
      <c r="KWW93"/>
      <c r="KWX93"/>
      <c r="KWY93"/>
      <c r="KWZ93"/>
      <c r="KXA93"/>
      <c r="KXB93"/>
      <c r="KXC93"/>
      <c r="KXD93"/>
      <c r="KXE93"/>
      <c r="KXF93"/>
      <c r="KXG93"/>
      <c r="KXH93"/>
      <c r="KXI93"/>
      <c r="KXJ93"/>
      <c r="KXK93"/>
      <c r="KXL93"/>
      <c r="KXM93"/>
      <c r="KXN93"/>
      <c r="KXO93"/>
      <c r="KXP93"/>
      <c r="KXQ93"/>
      <c r="KXR93"/>
      <c r="KXS93"/>
      <c r="KXT93"/>
      <c r="KXU93"/>
      <c r="KXV93"/>
      <c r="KXW93"/>
      <c r="KXX93"/>
      <c r="KXY93"/>
      <c r="KXZ93"/>
      <c r="KYA93"/>
      <c r="KYB93"/>
      <c r="KYC93"/>
      <c r="KYD93"/>
      <c r="KYE93"/>
      <c r="KYF93"/>
      <c r="KYG93"/>
      <c r="KYH93"/>
      <c r="KYI93"/>
      <c r="KYJ93"/>
      <c r="KYK93"/>
      <c r="KYL93"/>
      <c r="KYM93"/>
      <c r="KYN93"/>
      <c r="KYO93"/>
      <c r="KYP93"/>
      <c r="KYQ93"/>
      <c r="KYR93"/>
      <c r="KYS93"/>
      <c r="KYT93"/>
      <c r="KYU93"/>
      <c r="KYV93"/>
      <c r="KYW93"/>
      <c r="KYX93"/>
      <c r="KYY93"/>
      <c r="KYZ93"/>
      <c r="KZA93"/>
      <c r="KZB93"/>
      <c r="KZC93"/>
      <c r="KZD93"/>
      <c r="KZE93"/>
      <c r="KZF93"/>
      <c r="KZG93"/>
      <c r="KZH93"/>
      <c r="KZI93"/>
      <c r="KZJ93"/>
      <c r="KZK93"/>
      <c r="KZL93"/>
      <c r="KZM93"/>
      <c r="KZN93"/>
      <c r="KZO93"/>
      <c r="KZP93"/>
      <c r="KZQ93"/>
      <c r="KZR93"/>
      <c r="KZS93"/>
      <c r="KZT93"/>
      <c r="KZU93"/>
      <c r="KZV93"/>
      <c r="KZW93"/>
      <c r="KZX93"/>
      <c r="KZY93"/>
      <c r="KZZ93"/>
      <c r="LAA93"/>
      <c r="LAB93"/>
      <c r="LAC93"/>
      <c r="LAD93"/>
      <c r="LAE93"/>
      <c r="LAF93"/>
      <c r="LAG93"/>
      <c r="LAH93"/>
      <c r="LAI93"/>
      <c r="LAJ93"/>
      <c r="LAK93"/>
      <c r="LAL93"/>
      <c r="LAM93"/>
      <c r="LAN93"/>
      <c r="LAO93"/>
      <c r="LAP93"/>
      <c r="LAQ93"/>
      <c r="LAR93"/>
      <c r="LAS93"/>
      <c r="LAT93"/>
      <c r="LAU93"/>
      <c r="LAV93"/>
      <c r="LAW93"/>
      <c r="LAX93"/>
      <c r="LAY93"/>
      <c r="LAZ93"/>
      <c r="LBA93"/>
      <c r="LBB93"/>
      <c r="LBC93"/>
      <c r="LBD93"/>
      <c r="LBE93"/>
      <c r="LBF93"/>
      <c r="LBG93"/>
      <c r="LBH93"/>
      <c r="LBI93"/>
      <c r="LBJ93"/>
      <c r="LBK93"/>
      <c r="LBL93"/>
      <c r="LBM93"/>
      <c r="LBN93"/>
      <c r="LBO93"/>
      <c r="LBP93"/>
      <c r="LBQ93"/>
      <c r="LBR93"/>
      <c r="LBS93"/>
      <c r="LBT93"/>
      <c r="LBU93"/>
      <c r="LBV93"/>
      <c r="LBW93"/>
      <c r="LBX93"/>
      <c r="LBY93"/>
      <c r="LBZ93"/>
      <c r="LCA93"/>
      <c r="LCB93"/>
      <c r="LCC93"/>
      <c r="LCD93"/>
      <c r="LCE93"/>
      <c r="LCF93"/>
      <c r="LCG93"/>
      <c r="LCH93"/>
      <c r="LCI93"/>
      <c r="LCJ93"/>
      <c r="LCK93"/>
      <c r="LCL93"/>
      <c r="LCM93"/>
      <c r="LCN93"/>
      <c r="LCO93"/>
      <c r="LCP93"/>
      <c r="LCQ93"/>
      <c r="LCR93"/>
      <c r="LCS93"/>
      <c r="LCT93"/>
      <c r="LCU93"/>
      <c r="LCV93"/>
      <c r="LCW93"/>
      <c r="LCX93"/>
      <c r="LCY93"/>
      <c r="LCZ93"/>
      <c r="LDA93"/>
      <c r="LDB93"/>
      <c r="LDC93"/>
      <c r="LDD93"/>
      <c r="LDE93"/>
      <c r="LDF93"/>
      <c r="LDG93"/>
      <c r="LDH93"/>
      <c r="LDI93"/>
      <c r="LDJ93"/>
      <c r="LDK93"/>
      <c r="LDL93"/>
      <c r="LDM93"/>
      <c r="LDN93"/>
      <c r="LDO93"/>
      <c r="LDP93"/>
      <c r="LDQ93"/>
      <c r="LDR93"/>
      <c r="LDS93"/>
      <c r="LDT93"/>
      <c r="LDU93"/>
      <c r="LDV93"/>
      <c r="LDW93"/>
      <c r="LDX93"/>
      <c r="LDY93"/>
      <c r="LDZ93"/>
      <c r="LEA93"/>
      <c r="LEB93"/>
      <c r="LEC93"/>
      <c r="LED93"/>
      <c r="LEE93"/>
      <c r="LEF93"/>
      <c r="LEG93"/>
      <c r="LEH93"/>
      <c r="LEI93"/>
      <c r="LEJ93"/>
      <c r="LEK93"/>
      <c r="LEL93"/>
      <c r="LEM93"/>
      <c r="LEN93"/>
      <c r="LEO93"/>
      <c r="LEP93"/>
      <c r="LEQ93"/>
      <c r="LER93"/>
      <c r="LES93"/>
      <c r="LET93"/>
      <c r="LEU93"/>
      <c r="LEV93"/>
      <c r="LEW93"/>
      <c r="LEX93"/>
      <c r="LEY93"/>
      <c r="LEZ93"/>
      <c r="LFA93"/>
      <c r="LFB93"/>
      <c r="LFC93"/>
      <c r="LFD93"/>
      <c r="LFE93"/>
      <c r="LFF93"/>
      <c r="LFG93"/>
      <c r="LFH93"/>
      <c r="LFI93"/>
      <c r="LFJ93"/>
      <c r="LFK93"/>
      <c r="LFL93"/>
      <c r="LFM93"/>
      <c r="LFN93"/>
      <c r="LFO93"/>
      <c r="LFP93"/>
      <c r="LFQ93"/>
      <c r="LFR93"/>
      <c r="LFS93"/>
      <c r="LFT93"/>
      <c r="LFU93"/>
      <c r="LFV93"/>
      <c r="LFW93"/>
      <c r="LFX93"/>
      <c r="LFY93"/>
      <c r="LFZ93"/>
      <c r="LGA93"/>
      <c r="LGB93"/>
      <c r="LGC93"/>
      <c r="LGD93"/>
      <c r="LGE93"/>
      <c r="LGF93"/>
      <c r="LGG93"/>
      <c r="LGH93"/>
      <c r="LGI93"/>
      <c r="LGJ93"/>
      <c r="LGK93"/>
      <c r="LGL93"/>
      <c r="LGM93"/>
      <c r="LGN93"/>
      <c r="LGO93"/>
      <c r="LGP93"/>
      <c r="LGQ93"/>
      <c r="LGR93"/>
      <c r="LGS93"/>
      <c r="LGT93"/>
      <c r="LGU93"/>
      <c r="LGV93"/>
      <c r="LGW93"/>
      <c r="LGX93"/>
      <c r="LGY93"/>
      <c r="LGZ93"/>
      <c r="LHA93"/>
      <c r="LHB93"/>
      <c r="LHC93"/>
      <c r="LHD93"/>
      <c r="LHE93"/>
      <c r="LHF93"/>
      <c r="LHG93"/>
      <c r="LHH93"/>
      <c r="LHI93"/>
      <c r="LHJ93"/>
      <c r="LHK93"/>
      <c r="LHL93"/>
      <c r="LHM93"/>
      <c r="LHN93"/>
      <c r="LHO93"/>
      <c r="LHP93"/>
      <c r="LHQ93"/>
      <c r="LHR93"/>
      <c r="LHS93"/>
      <c r="LHT93"/>
      <c r="LHU93"/>
      <c r="LHV93"/>
      <c r="LHW93"/>
      <c r="LHX93"/>
      <c r="LHY93"/>
      <c r="LHZ93"/>
      <c r="LIA93"/>
      <c r="LIB93"/>
      <c r="LIC93"/>
      <c r="LID93"/>
      <c r="LIE93"/>
      <c r="LIF93"/>
      <c r="LIG93"/>
      <c r="LIH93"/>
      <c r="LII93"/>
      <c r="LIJ93"/>
      <c r="LIK93"/>
      <c r="LIL93"/>
      <c r="LIM93"/>
      <c r="LIN93"/>
      <c r="LIO93"/>
      <c r="LIP93"/>
      <c r="LIQ93"/>
      <c r="LIR93"/>
      <c r="LIS93"/>
      <c r="LIT93"/>
      <c r="LIU93"/>
      <c r="LIV93"/>
      <c r="LIW93"/>
      <c r="LIX93"/>
      <c r="LIY93"/>
      <c r="LIZ93"/>
      <c r="LJA93"/>
      <c r="LJB93"/>
      <c r="LJC93"/>
      <c r="LJD93"/>
      <c r="LJE93"/>
      <c r="LJF93"/>
      <c r="LJG93"/>
      <c r="LJH93"/>
      <c r="LJI93"/>
      <c r="LJJ93"/>
      <c r="LJK93"/>
      <c r="LJL93"/>
      <c r="LJM93"/>
      <c r="LJN93"/>
      <c r="LJO93"/>
      <c r="LJP93"/>
      <c r="LJQ93"/>
      <c r="LJR93"/>
      <c r="LJS93"/>
      <c r="LJT93"/>
      <c r="LJU93"/>
      <c r="LJV93"/>
      <c r="LJW93"/>
      <c r="LJX93"/>
      <c r="LJY93"/>
      <c r="LJZ93"/>
      <c r="LKA93"/>
      <c r="LKB93"/>
      <c r="LKC93"/>
      <c r="LKD93"/>
      <c r="LKE93"/>
      <c r="LKF93"/>
      <c r="LKG93"/>
      <c r="LKH93"/>
      <c r="LKI93"/>
      <c r="LKJ93"/>
      <c r="LKK93"/>
      <c r="LKL93"/>
      <c r="LKM93"/>
      <c r="LKN93"/>
      <c r="LKO93"/>
      <c r="LKP93"/>
      <c r="LKQ93"/>
      <c r="LKR93"/>
      <c r="LKS93"/>
      <c r="LKT93"/>
      <c r="LKU93"/>
      <c r="LKV93"/>
      <c r="LKW93"/>
      <c r="LKX93"/>
      <c r="LKY93"/>
      <c r="LKZ93"/>
      <c r="LLA93"/>
      <c r="LLB93"/>
      <c r="LLC93"/>
      <c r="LLD93"/>
      <c r="LLE93"/>
      <c r="LLF93"/>
      <c r="LLG93"/>
      <c r="LLH93"/>
      <c r="LLI93"/>
      <c r="LLJ93"/>
      <c r="LLK93"/>
      <c r="LLL93"/>
      <c r="LLM93"/>
      <c r="LLN93"/>
      <c r="LLO93"/>
      <c r="LLP93"/>
      <c r="LLQ93"/>
      <c r="LLR93"/>
      <c r="LLS93"/>
      <c r="LLT93"/>
      <c r="LLU93"/>
      <c r="LLV93"/>
      <c r="LLW93"/>
      <c r="LLX93"/>
      <c r="LLY93"/>
      <c r="LLZ93"/>
      <c r="LMA93"/>
      <c r="LMB93"/>
      <c r="LMC93"/>
      <c r="LMD93"/>
      <c r="LME93"/>
      <c r="LMF93"/>
      <c r="LMG93"/>
      <c r="LMH93"/>
      <c r="LMI93"/>
      <c r="LMJ93"/>
      <c r="LMK93"/>
      <c r="LML93"/>
      <c r="LMM93"/>
      <c r="LMN93"/>
      <c r="LMO93"/>
      <c r="LMP93"/>
      <c r="LMQ93"/>
      <c r="LMR93"/>
      <c r="LMS93"/>
      <c r="LMT93"/>
      <c r="LMU93"/>
      <c r="LMV93"/>
      <c r="LMW93"/>
      <c r="LMX93"/>
      <c r="LMY93"/>
      <c r="LMZ93"/>
      <c r="LNA93"/>
      <c r="LNB93"/>
      <c r="LNC93"/>
      <c r="LND93"/>
      <c r="LNE93"/>
      <c r="LNF93"/>
      <c r="LNG93"/>
      <c r="LNH93"/>
      <c r="LNI93"/>
      <c r="LNJ93"/>
      <c r="LNK93"/>
      <c r="LNL93"/>
      <c r="LNM93"/>
      <c r="LNN93"/>
      <c r="LNO93"/>
      <c r="LNP93"/>
      <c r="LNQ93"/>
      <c r="LNR93"/>
      <c r="LNS93"/>
      <c r="LNT93"/>
      <c r="LNU93"/>
      <c r="LNV93"/>
      <c r="LNW93"/>
      <c r="LNX93"/>
      <c r="LNY93"/>
      <c r="LNZ93"/>
      <c r="LOA93"/>
      <c r="LOB93"/>
      <c r="LOC93"/>
      <c r="LOD93"/>
      <c r="LOE93"/>
      <c r="LOF93"/>
      <c r="LOG93"/>
      <c r="LOH93"/>
      <c r="LOI93"/>
      <c r="LOJ93"/>
      <c r="LOK93"/>
      <c r="LOL93"/>
      <c r="LOM93"/>
      <c r="LON93"/>
      <c r="LOO93"/>
      <c r="LOP93"/>
      <c r="LOQ93"/>
      <c r="LOR93"/>
      <c r="LOS93"/>
      <c r="LOT93"/>
      <c r="LOU93"/>
      <c r="LOV93"/>
      <c r="LOW93"/>
      <c r="LOX93"/>
      <c r="LOY93"/>
      <c r="LOZ93"/>
      <c r="LPA93"/>
      <c r="LPB93"/>
      <c r="LPC93"/>
      <c r="LPD93"/>
      <c r="LPE93"/>
      <c r="LPF93"/>
      <c r="LPG93"/>
      <c r="LPH93"/>
      <c r="LPI93"/>
      <c r="LPJ93"/>
      <c r="LPK93"/>
      <c r="LPL93"/>
      <c r="LPM93"/>
      <c r="LPN93"/>
      <c r="LPO93"/>
      <c r="LPP93"/>
      <c r="LPQ93"/>
      <c r="LPR93"/>
      <c r="LPS93"/>
      <c r="LPT93"/>
      <c r="LPU93"/>
      <c r="LPV93"/>
      <c r="LPW93"/>
      <c r="LPX93"/>
      <c r="LPY93"/>
      <c r="LPZ93"/>
      <c r="LQA93"/>
      <c r="LQB93"/>
      <c r="LQC93"/>
      <c r="LQD93"/>
      <c r="LQE93"/>
      <c r="LQF93"/>
      <c r="LQG93"/>
      <c r="LQH93"/>
      <c r="LQI93"/>
      <c r="LQJ93"/>
      <c r="LQK93"/>
      <c r="LQL93"/>
      <c r="LQM93"/>
      <c r="LQN93"/>
      <c r="LQO93"/>
      <c r="LQP93"/>
      <c r="LQQ93"/>
      <c r="LQR93"/>
      <c r="LQS93"/>
      <c r="LQT93"/>
      <c r="LQU93"/>
      <c r="LQV93"/>
      <c r="LQW93"/>
      <c r="LQX93"/>
      <c r="LQY93"/>
      <c r="LQZ93"/>
      <c r="LRA93"/>
      <c r="LRB93"/>
      <c r="LRC93"/>
      <c r="LRD93"/>
      <c r="LRE93"/>
      <c r="LRF93"/>
      <c r="LRG93"/>
      <c r="LRH93"/>
      <c r="LRI93"/>
      <c r="LRJ93"/>
      <c r="LRK93"/>
      <c r="LRL93"/>
      <c r="LRM93"/>
      <c r="LRN93"/>
      <c r="LRO93"/>
      <c r="LRP93"/>
      <c r="LRQ93"/>
      <c r="LRR93"/>
      <c r="LRS93"/>
      <c r="LRT93"/>
      <c r="LRU93"/>
      <c r="LRV93"/>
      <c r="LRW93"/>
      <c r="LRX93"/>
      <c r="LRY93"/>
      <c r="LRZ93"/>
      <c r="LSA93"/>
      <c r="LSB93"/>
      <c r="LSC93"/>
      <c r="LSD93"/>
      <c r="LSE93"/>
      <c r="LSF93"/>
      <c r="LSG93"/>
      <c r="LSH93"/>
      <c r="LSI93"/>
      <c r="LSJ93"/>
      <c r="LSK93"/>
      <c r="LSL93"/>
      <c r="LSM93"/>
      <c r="LSN93"/>
      <c r="LSO93"/>
      <c r="LSP93"/>
      <c r="LSQ93"/>
      <c r="LSR93"/>
      <c r="LSS93"/>
      <c r="LST93"/>
      <c r="LSU93"/>
      <c r="LSV93"/>
      <c r="LSW93"/>
      <c r="LSX93"/>
      <c r="LSY93"/>
      <c r="LSZ93"/>
      <c r="LTA93"/>
      <c r="LTB93"/>
      <c r="LTC93"/>
      <c r="LTD93"/>
      <c r="LTE93"/>
      <c r="LTF93"/>
      <c r="LTG93"/>
      <c r="LTH93"/>
      <c r="LTI93"/>
      <c r="LTJ93"/>
      <c r="LTK93"/>
      <c r="LTL93"/>
      <c r="LTM93"/>
      <c r="LTN93"/>
      <c r="LTO93"/>
      <c r="LTP93"/>
      <c r="LTQ93"/>
      <c r="LTR93"/>
      <c r="LTS93"/>
      <c r="LTT93"/>
      <c r="LTU93"/>
      <c r="LTV93"/>
      <c r="LTW93"/>
      <c r="LTX93"/>
      <c r="LTY93"/>
      <c r="LTZ93"/>
      <c r="LUA93"/>
      <c r="LUB93"/>
      <c r="LUC93"/>
      <c r="LUD93"/>
      <c r="LUE93"/>
      <c r="LUF93"/>
      <c r="LUG93"/>
      <c r="LUH93"/>
      <c r="LUI93"/>
      <c r="LUJ93"/>
      <c r="LUK93"/>
      <c r="LUL93"/>
      <c r="LUM93"/>
      <c r="LUN93"/>
      <c r="LUO93"/>
      <c r="LUP93"/>
      <c r="LUQ93"/>
      <c r="LUR93"/>
      <c r="LUS93"/>
      <c r="LUT93"/>
      <c r="LUU93"/>
      <c r="LUV93"/>
      <c r="LUW93"/>
      <c r="LUX93"/>
      <c r="LUY93"/>
      <c r="LUZ93"/>
      <c r="LVA93"/>
      <c r="LVB93"/>
      <c r="LVC93"/>
      <c r="LVD93"/>
      <c r="LVE93"/>
      <c r="LVF93"/>
      <c r="LVG93"/>
      <c r="LVH93"/>
      <c r="LVI93"/>
      <c r="LVJ93"/>
      <c r="LVK93"/>
      <c r="LVL93"/>
      <c r="LVM93"/>
      <c r="LVN93"/>
      <c r="LVO93"/>
      <c r="LVP93"/>
      <c r="LVQ93"/>
      <c r="LVR93"/>
      <c r="LVS93"/>
      <c r="LVT93"/>
      <c r="LVU93"/>
      <c r="LVV93"/>
      <c r="LVW93"/>
      <c r="LVX93"/>
      <c r="LVY93"/>
      <c r="LVZ93"/>
      <c r="LWA93"/>
      <c r="LWB93"/>
      <c r="LWC93"/>
      <c r="LWD93"/>
      <c r="LWE93"/>
      <c r="LWF93"/>
      <c r="LWG93"/>
      <c r="LWH93"/>
      <c r="LWI93"/>
      <c r="LWJ93"/>
      <c r="LWK93"/>
      <c r="LWL93"/>
      <c r="LWM93"/>
      <c r="LWN93"/>
      <c r="LWO93"/>
      <c r="LWP93"/>
      <c r="LWQ93"/>
      <c r="LWR93"/>
      <c r="LWS93"/>
      <c r="LWT93"/>
      <c r="LWU93"/>
      <c r="LWV93"/>
      <c r="LWW93"/>
      <c r="LWX93"/>
      <c r="LWY93"/>
      <c r="LWZ93"/>
      <c r="LXA93"/>
      <c r="LXB93"/>
      <c r="LXC93"/>
      <c r="LXD93"/>
      <c r="LXE93"/>
      <c r="LXF93"/>
      <c r="LXG93"/>
      <c r="LXH93"/>
      <c r="LXI93"/>
      <c r="LXJ93"/>
      <c r="LXK93"/>
      <c r="LXL93"/>
      <c r="LXM93"/>
      <c r="LXN93"/>
      <c r="LXO93"/>
      <c r="LXP93"/>
      <c r="LXQ93"/>
      <c r="LXR93"/>
      <c r="LXS93"/>
      <c r="LXT93"/>
      <c r="LXU93"/>
      <c r="LXV93"/>
      <c r="LXW93"/>
      <c r="LXX93"/>
      <c r="LXY93"/>
      <c r="LXZ93"/>
      <c r="LYA93"/>
      <c r="LYB93"/>
      <c r="LYC93"/>
      <c r="LYD93"/>
      <c r="LYE93"/>
      <c r="LYF93"/>
      <c r="LYG93"/>
      <c r="LYH93"/>
      <c r="LYI93"/>
      <c r="LYJ93"/>
      <c r="LYK93"/>
      <c r="LYL93"/>
      <c r="LYM93"/>
      <c r="LYN93"/>
      <c r="LYO93"/>
      <c r="LYP93"/>
      <c r="LYQ93"/>
      <c r="LYR93"/>
      <c r="LYS93"/>
      <c r="LYT93"/>
      <c r="LYU93"/>
      <c r="LYV93"/>
      <c r="LYW93"/>
      <c r="LYX93"/>
      <c r="LYY93"/>
      <c r="LYZ93"/>
      <c r="LZA93"/>
      <c r="LZB93"/>
      <c r="LZC93"/>
      <c r="LZD93"/>
      <c r="LZE93"/>
      <c r="LZF93"/>
      <c r="LZG93"/>
      <c r="LZH93"/>
      <c r="LZI93"/>
      <c r="LZJ93"/>
      <c r="LZK93"/>
      <c r="LZL93"/>
      <c r="LZM93"/>
      <c r="LZN93"/>
      <c r="LZO93"/>
      <c r="LZP93"/>
      <c r="LZQ93"/>
      <c r="LZR93"/>
      <c r="LZS93"/>
      <c r="LZT93"/>
      <c r="LZU93"/>
      <c r="LZV93"/>
      <c r="LZW93"/>
      <c r="LZX93"/>
      <c r="LZY93"/>
      <c r="LZZ93"/>
      <c r="MAA93"/>
      <c r="MAB93"/>
      <c r="MAC93"/>
      <c r="MAD93"/>
      <c r="MAE93"/>
      <c r="MAF93"/>
      <c r="MAG93"/>
      <c r="MAH93"/>
      <c r="MAI93"/>
      <c r="MAJ93"/>
      <c r="MAK93"/>
      <c r="MAL93"/>
      <c r="MAM93"/>
      <c r="MAN93"/>
      <c r="MAO93"/>
      <c r="MAP93"/>
      <c r="MAQ93"/>
      <c r="MAR93"/>
      <c r="MAS93"/>
      <c r="MAT93"/>
      <c r="MAU93"/>
      <c r="MAV93"/>
      <c r="MAW93"/>
      <c r="MAX93"/>
      <c r="MAY93"/>
      <c r="MAZ93"/>
      <c r="MBA93"/>
      <c r="MBB93"/>
      <c r="MBC93"/>
      <c r="MBD93"/>
      <c r="MBE93"/>
      <c r="MBF93"/>
      <c r="MBG93"/>
      <c r="MBH93"/>
      <c r="MBI93"/>
      <c r="MBJ93"/>
      <c r="MBK93"/>
      <c r="MBL93"/>
      <c r="MBM93"/>
      <c r="MBN93"/>
      <c r="MBO93"/>
      <c r="MBP93"/>
      <c r="MBQ93"/>
      <c r="MBR93"/>
      <c r="MBS93"/>
      <c r="MBT93"/>
      <c r="MBU93"/>
      <c r="MBV93"/>
      <c r="MBW93"/>
      <c r="MBX93"/>
      <c r="MBY93"/>
      <c r="MBZ93"/>
      <c r="MCA93"/>
      <c r="MCB93"/>
      <c r="MCC93"/>
      <c r="MCD93"/>
      <c r="MCE93"/>
      <c r="MCF93"/>
      <c r="MCG93"/>
      <c r="MCH93"/>
      <c r="MCI93"/>
      <c r="MCJ93"/>
      <c r="MCK93"/>
      <c r="MCL93"/>
      <c r="MCM93"/>
      <c r="MCN93"/>
      <c r="MCO93"/>
      <c r="MCP93"/>
      <c r="MCQ93"/>
      <c r="MCR93"/>
      <c r="MCS93"/>
      <c r="MCT93"/>
      <c r="MCU93"/>
      <c r="MCV93"/>
      <c r="MCW93"/>
      <c r="MCX93"/>
      <c r="MCY93"/>
      <c r="MCZ93"/>
      <c r="MDA93"/>
      <c r="MDB93"/>
      <c r="MDC93"/>
      <c r="MDD93"/>
      <c r="MDE93"/>
      <c r="MDF93"/>
      <c r="MDG93"/>
      <c r="MDH93"/>
      <c r="MDI93"/>
      <c r="MDJ93"/>
      <c r="MDK93"/>
      <c r="MDL93"/>
      <c r="MDM93"/>
      <c r="MDN93"/>
      <c r="MDO93"/>
      <c r="MDP93"/>
      <c r="MDQ93"/>
      <c r="MDR93"/>
      <c r="MDS93"/>
      <c r="MDT93"/>
      <c r="MDU93"/>
      <c r="MDV93"/>
      <c r="MDW93"/>
      <c r="MDX93"/>
      <c r="MDY93"/>
      <c r="MDZ93"/>
      <c r="MEA93"/>
      <c r="MEB93"/>
      <c r="MEC93"/>
      <c r="MED93"/>
      <c r="MEE93"/>
      <c r="MEF93"/>
      <c r="MEG93"/>
      <c r="MEH93"/>
      <c r="MEI93"/>
      <c r="MEJ93"/>
      <c r="MEK93"/>
      <c r="MEL93"/>
      <c r="MEM93"/>
      <c r="MEN93"/>
      <c r="MEO93"/>
      <c r="MEP93"/>
      <c r="MEQ93"/>
      <c r="MER93"/>
      <c r="MES93"/>
      <c r="MET93"/>
      <c r="MEU93"/>
      <c r="MEV93"/>
      <c r="MEW93"/>
      <c r="MEX93"/>
      <c r="MEY93"/>
      <c r="MEZ93"/>
      <c r="MFA93"/>
      <c r="MFB93"/>
      <c r="MFC93"/>
      <c r="MFD93"/>
      <c r="MFE93"/>
      <c r="MFF93"/>
      <c r="MFG93"/>
      <c r="MFH93"/>
      <c r="MFI93"/>
      <c r="MFJ93"/>
      <c r="MFK93"/>
      <c r="MFL93"/>
      <c r="MFM93"/>
      <c r="MFN93"/>
      <c r="MFO93"/>
      <c r="MFP93"/>
      <c r="MFQ93"/>
      <c r="MFR93"/>
      <c r="MFS93"/>
      <c r="MFT93"/>
      <c r="MFU93"/>
      <c r="MFV93"/>
      <c r="MFW93"/>
      <c r="MFX93"/>
      <c r="MFY93"/>
      <c r="MFZ93"/>
      <c r="MGA93"/>
      <c r="MGB93"/>
      <c r="MGC93"/>
      <c r="MGD93"/>
      <c r="MGE93"/>
      <c r="MGF93"/>
      <c r="MGG93"/>
      <c r="MGH93"/>
      <c r="MGI93"/>
      <c r="MGJ93"/>
      <c r="MGK93"/>
      <c r="MGL93"/>
      <c r="MGM93"/>
      <c r="MGN93"/>
      <c r="MGO93"/>
      <c r="MGP93"/>
      <c r="MGQ93"/>
      <c r="MGR93"/>
      <c r="MGS93"/>
      <c r="MGT93"/>
      <c r="MGU93"/>
      <c r="MGV93"/>
      <c r="MGW93"/>
      <c r="MGX93"/>
      <c r="MGY93"/>
      <c r="MGZ93"/>
      <c r="MHA93"/>
      <c r="MHB93"/>
      <c r="MHC93"/>
      <c r="MHD93"/>
      <c r="MHE93"/>
      <c r="MHF93"/>
      <c r="MHG93"/>
      <c r="MHH93"/>
      <c r="MHI93"/>
      <c r="MHJ93"/>
      <c r="MHK93"/>
      <c r="MHL93"/>
      <c r="MHM93"/>
      <c r="MHN93"/>
      <c r="MHO93"/>
      <c r="MHP93"/>
      <c r="MHQ93"/>
      <c r="MHR93"/>
      <c r="MHS93"/>
      <c r="MHT93"/>
      <c r="MHU93"/>
      <c r="MHV93"/>
      <c r="MHW93"/>
      <c r="MHX93"/>
      <c r="MHY93"/>
      <c r="MHZ93"/>
      <c r="MIA93"/>
      <c r="MIB93"/>
      <c r="MIC93"/>
      <c r="MID93"/>
      <c r="MIE93"/>
      <c r="MIF93"/>
      <c r="MIG93"/>
      <c r="MIH93"/>
      <c r="MII93"/>
      <c r="MIJ93"/>
      <c r="MIK93"/>
      <c r="MIL93"/>
      <c r="MIM93"/>
      <c r="MIN93"/>
      <c r="MIO93"/>
      <c r="MIP93"/>
      <c r="MIQ93"/>
      <c r="MIR93"/>
      <c r="MIS93"/>
      <c r="MIT93"/>
      <c r="MIU93"/>
      <c r="MIV93"/>
      <c r="MIW93"/>
      <c r="MIX93"/>
      <c r="MIY93"/>
      <c r="MIZ93"/>
      <c r="MJA93"/>
      <c r="MJB93"/>
      <c r="MJC93"/>
      <c r="MJD93"/>
      <c r="MJE93"/>
      <c r="MJF93"/>
      <c r="MJG93"/>
      <c r="MJH93"/>
      <c r="MJI93"/>
      <c r="MJJ93"/>
      <c r="MJK93"/>
      <c r="MJL93"/>
      <c r="MJM93"/>
      <c r="MJN93"/>
      <c r="MJO93"/>
      <c r="MJP93"/>
      <c r="MJQ93"/>
      <c r="MJR93"/>
      <c r="MJS93"/>
      <c r="MJT93"/>
      <c r="MJU93"/>
      <c r="MJV93"/>
      <c r="MJW93"/>
      <c r="MJX93"/>
      <c r="MJY93"/>
      <c r="MJZ93"/>
      <c r="MKA93"/>
      <c r="MKB93"/>
      <c r="MKC93"/>
      <c r="MKD93"/>
      <c r="MKE93"/>
      <c r="MKF93"/>
      <c r="MKG93"/>
      <c r="MKH93"/>
      <c r="MKI93"/>
      <c r="MKJ93"/>
      <c r="MKK93"/>
      <c r="MKL93"/>
      <c r="MKM93"/>
      <c r="MKN93"/>
      <c r="MKO93"/>
      <c r="MKP93"/>
      <c r="MKQ93"/>
      <c r="MKR93"/>
      <c r="MKS93"/>
      <c r="MKT93"/>
      <c r="MKU93"/>
      <c r="MKV93"/>
      <c r="MKW93"/>
      <c r="MKX93"/>
      <c r="MKY93"/>
      <c r="MKZ93"/>
      <c r="MLA93"/>
      <c r="MLB93"/>
      <c r="MLC93"/>
      <c r="MLD93"/>
      <c r="MLE93"/>
      <c r="MLF93"/>
      <c r="MLG93"/>
      <c r="MLH93"/>
      <c r="MLI93"/>
      <c r="MLJ93"/>
      <c r="MLK93"/>
      <c r="MLL93"/>
      <c r="MLM93"/>
      <c r="MLN93"/>
      <c r="MLO93"/>
      <c r="MLP93"/>
      <c r="MLQ93"/>
      <c r="MLR93"/>
      <c r="MLS93"/>
      <c r="MLT93"/>
      <c r="MLU93"/>
      <c r="MLV93"/>
      <c r="MLW93"/>
      <c r="MLX93"/>
      <c r="MLY93"/>
      <c r="MLZ93"/>
      <c r="MMA93"/>
      <c r="MMB93"/>
      <c r="MMC93"/>
      <c r="MMD93"/>
      <c r="MME93"/>
      <c r="MMF93"/>
      <c r="MMG93"/>
      <c r="MMH93"/>
      <c r="MMI93"/>
      <c r="MMJ93"/>
      <c r="MMK93"/>
      <c r="MML93"/>
      <c r="MMM93"/>
      <c r="MMN93"/>
      <c r="MMO93"/>
      <c r="MMP93"/>
      <c r="MMQ93"/>
      <c r="MMR93"/>
      <c r="MMS93"/>
      <c r="MMT93"/>
      <c r="MMU93"/>
      <c r="MMV93"/>
      <c r="MMW93"/>
      <c r="MMX93"/>
      <c r="MMY93"/>
      <c r="MMZ93"/>
      <c r="MNA93"/>
      <c r="MNB93"/>
      <c r="MNC93"/>
      <c r="MND93"/>
      <c r="MNE93"/>
      <c r="MNF93"/>
      <c r="MNG93"/>
      <c r="MNH93"/>
      <c r="MNI93"/>
      <c r="MNJ93"/>
      <c r="MNK93"/>
      <c r="MNL93"/>
      <c r="MNM93"/>
      <c r="MNN93"/>
      <c r="MNO93"/>
      <c r="MNP93"/>
      <c r="MNQ93"/>
      <c r="MNR93"/>
      <c r="MNS93"/>
      <c r="MNT93"/>
      <c r="MNU93"/>
      <c r="MNV93"/>
      <c r="MNW93"/>
      <c r="MNX93"/>
      <c r="MNY93"/>
      <c r="MNZ93"/>
      <c r="MOA93"/>
      <c r="MOB93"/>
      <c r="MOC93"/>
      <c r="MOD93"/>
      <c r="MOE93"/>
      <c r="MOF93"/>
      <c r="MOG93"/>
      <c r="MOH93"/>
      <c r="MOI93"/>
      <c r="MOJ93"/>
      <c r="MOK93"/>
      <c r="MOL93"/>
      <c r="MOM93"/>
      <c r="MON93"/>
      <c r="MOO93"/>
      <c r="MOP93"/>
      <c r="MOQ93"/>
      <c r="MOR93"/>
      <c r="MOS93"/>
      <c r="MOT93"/>
      <c r="MOU93"/>
      <c r="MOV93"/>
      <c r="MOW93"/>
      <c r="MOX93"/>
      <c r="MOY93"/>
      <c r="MOZ93"/>
      <c r="MPA93"/>
      <c r="MPB93"/>
      <c r="MPC93"/>
      <c r="MPD93"/>
      <c r="MPE93"/>
      <c r="MPF93"/>
      <c r="MPG93"/>
      <c r="MPH93"/>
      <c r="MPI93"/>
      <c r="MPJ93"/>
      <c r="MPK93"/>
      <c r="MPL93"/>
      <c r="MPM93"/>
      <c r="MPN93"/>
      <c r="MPO93"/>
      <c r="MPP93"/>
      <c r="MPQ93"/>
      <c r="MPR93"/>
      <c r="MPS93"/>
      <c r="MPT93"/>
      <c r="MPU93"/>
      <c r="MPV93"/>
      <c r="MPW93"/>
      <c r="MPX93"/>
      <c r="MPY93"/>
      <c r="MPZ93"/>
      <c r="MQA93"/>
      <c r="MQB93"/>
      <c r="MQC93"/>
      <c r="MQD93"/>
      <c r="MQE93"/>
      <c r="MQF93"/>
      <c r="MQG93"/>
      <c r="MQH93"/>
      <c r="MQI93"/>
      <c r="MQJ93"/>
      <c r="MQK93"/>
      <c r="MQL93"/>
      <c r="MQM93"/>
      <c r="MQN93"/>
      <c r="MQO93"/>
      <c r="MQP93"/>
      <c r="MQQ93"/>
      <c r="MQR93"/>
      <c r="MQS93"/>
      <c r="MQT93"/>
      <c r="MQU93"/>
      <c r="MQV93"/>
      <c r="MQW93"/>
      <c r="MQX93"/>
      <c r="MQY93"/>
      <c r="MQZ93"/>
      <c r="MRA93"/>
      <c r="MRB93"/>
      <c r="MRC93"/>
      <c r="MRD93"/>
      <c r="MRE93"/>
      <c r="MRF93"/>
      <c r="MRG93"/>
      <c r="MRH93"/>
      <c r="MRI93"/>
      <c r="MRJ93"/>
      <c r="MRK93"/>
      <c r="MRL93"/>
      <c r="MRM93"/>
      <c r="MRN93"/>
      <c r="MRO93"/>
      <c r="MRP93"/>
      <c r="MRQ93"/>
      <c r="MRR93"/>
      <c r="MRS93"/>
      <c r="MRT93"/>
      <c r="MRU93"/>
      <c r="MRV93"/>
      <c r="MRW93"/>
      <c r="MRX93"/>
      <c r="MRY93"/>
      <c r="MRZ93"/>
      <c r="MSA93"/>
      <c r="MSB93"/>
      <c r="MSC93"/>
      <c r="MSD93"/>
      <c r="MSE93"/>
      <c r="MSF93"/>
      <c r="MSG93"/>
      <c r="MSH93"/>
      <c r="MSI93"/>
      <c r="MSJ93"/>
      <c r="MSK93"/>
      <c r="MSL93"/>
      <c r="MSM93"/>
      <c r="MSN93"/>
      <c r="MSO93"/>
      <c r="MSP93"/>
      <c r="MSQ93"/>
      <c r="MSR93"/>
      <c r="MSS93"/>
      <c r="MST93"/>
      <c r="MSU93"/>
      <c r="MSV93"/>
      <c r="MSW93"/>
      <c r="MSX93"/>
      <c r="MSY93"/>
      <c r="MSZ93"/>
      <c r="MTA93"/>
      <c r="MTB93"/>
      <c r="MTC93"/>
      <c r="MTD93"/>
      <c r="MTE93"/>
      <c r="MTF93"/>
      <c r="MTG93"/>
      <c r="MTH93"/>
      <c r="MTI93"/>
      <c r="MTJ93"/>
      <c r="MTK93"/>
      <c r="MTL93"/>
      <c r="MTM93"/>
      <c r="MTN93"/>
      <c r="MTO93"/>
      <c r="MTP93"/>
      <c r="MTQ93"/>
      <c r="MTR93"/>
      <c r="MTS93"/>
      <c r="MTT93"/>
      <c r="MTU93"/>
      <c r="MTV93"/>
      <c r="MTW93"/>
      <c r="MTX93"/>
      <c r="MTY93"/>
      <c r="MTZ93"/>
      <c r="MUA93"/>
      <c r="MUB93"/>
      <c r="MUC93"/>
      <c r="MUD93"/>
      <c r="MUE93"/>
      <c r="MUF93"/>
      <c r="MUG93"/>
      <c r="MUH93"/>
      <c r="MUI93"/>
      <c r="MUJ93"/>
      <c r="MUK93"/>
      <c r="MUL93"/>
      <c r="MUM93"/>
      <c r="MUN93"/>
      <c r="MUO93"/>
      <c r="MUP93"/>
      <c r="MUQ93"/>
      <c r="MUR93"/>
      <c r="MUS93"/>
      <c r="MUT93"/>
      <c r="MUU93"/>
      <c r="MUV93"/>
      <c r="MUW93"/>
      <c r="MUX93"/>
      <c r="MUY93"/>
      <c r="MUZ93"/>
      <c r="MVA93"/>
      <c r="MVB93"/>
      <c r="MVC93"/>
      <c r="MVD93"/>
      <c r="MVE93"/>
      <c r="MVF93"/>
      <c r="MVG93"/>
      <c r="MVH93"/>
      <c r="MVI93"/>
      <c r="MVJ93"/>
      <c r="MVK93"/>
      <c r="MVL93"/>
      <c r="MVM93"/>
      <c r="MVN93"/>
      <c r="MVO93"/>
      <c r="MVP93"/>
      <c r="MVQ93"/>
      <c r="MVR93"/>
      <c r="MVS93"/>
      <c r="MVT93"/>
      <c r="MVU93"/>
      <c r="MVV93"/>
      <c r="MVW93"/>
      <c r="MVX93"/>
      <c r="MVY93"/>
      <c r="MVZ93"/>
      <c r="MWA93"/>
      <c r="MWB93"/>
      <c r="MWC93"/>
      <c r="MWD93"/>
      <c r="MWE93"/>
      <c r="MWF93"/>
      <c r="MWG93"/>
      <c r="MWH93"/>
      <c r="MWI93"/>
      <c r="MWJ93"/>
      <c r="MWK93"/>
      <c r="MWL93"/>
      <c r="MWM93"/>
      <c r="MWN93"/>
      <c r="MWO93"/>
      <c r="MWP93"/>
      <c r="MWQ93"/>
      <c r="MWR93"/>
      <c r="MWS93"/>
      <c r="MWT93"/>
      <c r="MWU93"/>
      <c r="MWV93"/>
      <c r="MWW93"/>
      <c r="MWX93"/>
      <c r="MWY93"/>
      <c r="MWZ93"/>
      <c r="MXA93"/>
      <c r="MXB93"/>
      <c r="MXC93"/>
      <c r="MXD93"/>
      <c r="MXE93"/>
      <c r="MXF93"/>
      <c r="MXG93"/>
      <c r="MXH93"/>
      <c r="MXI93"/>
      <c r="MXJ93"/>
      <c r="MXK93"/>
      <c r="MXL93"/>
      <c r="MXM93"/>
      <c r="MXN93"/>
      <c r="MXO93"/>
      <c r="MXP93"/>
      <c r="MXQ93"/>
      <c r="MXR93"/>
      <c r="MXS93"/>
      <c r="MXT93"/>
      <c r="MXU93"/>
      <c r="MXV93"/>
      <c r="MXW93"/>
      <c r="MXX93"/>
      <c r="MXY93"/>
      <c r="MXZ93"/>
      <c r="MYA93"/>
      <c r="MYB93"/>
      <c r="MYC93"/>
      <c r="MYD93"/>
      <c r="MYE93"/>
      <c r="MYF93"/>
      <c r="MYG93"/>
      <c r="MYH93"/>
      <c r="MYI93"/>
      <c r="MYJ93"/>
      <c r="MYK93"/>
      <c r="MYL93"/>
      <c r="MYM93"/>
      <c r="MYN93"/>
      <c r="MYO93"/>
      <c r="MYP93"/>
      <c r="MYQ93"/>
      <c r="MYR93"/>
      <c r="MYS93"/>
      <c r="MYT93"/>
      <c r="MYU93"/>
      <c r="MYV93"/>
      <c r="MYW93"/>
      <c r="MYX93"/>
      <c r="MYY93"/>
      <c r="MYZ93"/>
      <c r="MZA93"/>
      <c r="MZB93"/>
      <c r="MZC93"/>
      <c r="MZD93"/>
      <c r="MZE93"/>
      <c r="MZF93"/>
      <c r="MZG93"/>
      <c r="MZH93"/>
      <c r="MZI93"/>
      <c r="MZJ93"/>
      <c r="MZK93"/>
      <c r="MZL93"/>
      <c r="MZM93"/>
      <c r="MZN93"/>
      <c r="MZO93"/>
      <c r="MZP93"/>
      <c r="MZQ93"/>
      <c r="MZR93"/>
      <c r="MZS93"/>
      <c r="MZT93"/>
      <c r="MZU93"/>
      <c r="MZV93"/>
      <c r="MZW93"/>
      <c r="MZX93"/>
      <c r="MZY93"/>
      <c r="MZZ93"/>
      <c r="NAA93"/>
      <c r="NAB93"/>
      <c r="NAC93"/>
      <c r="NAD93"/>
      <c r="NAE93"/>
      <c r="NAF93"/>
      <c r="NAG93"/>
      <c r="NAH93"/>
      <c r="NAI93"/>
      <c r="NAJ93"/>
      <c r="NAK93"/>
      <c r="NAL93"/>
      <c r="NAM93"/>
      <c r="NAN93"/>
      <c r="NAO93"/>
      <c r="NAP93"/>
      <c r="NAQ93"/>
      <c r="NAR93"/>
      <c r="NAS93"/>
      <c r="NAT93"/>
      <c r="NAU93"/>
      <c r="NAV93"/>
      <c r="NAW93"/>
      <c r="NAX93"/>
      <c r="NAY93"/>
      <c r="NAZ93"/>
      <c r="NBA93"/>
      <c r="NBB93"/>
      <c r="NBC93"/>
      <c r="NBD93"/>
      <c r="NBE93"/>
      <c r="NBF93"/>
      <c r="NBG93"/>
      <c r="NBH93"/>
      <c r="NBI93"/>
      <c r="NBJ93"/>
      <c r="NBK93"/>
      <c r="NBL93"/>
      <c r="NBM93"/>
      <c r="NBN93"/>
      <c r="NBO93"/>
      <c r="NBP93"/>
      <c r="NBQ93"/>
      <c r="NBR93"/>
      <c r="NBS93"/>
      <c r="NBT93"/>
      <c r="NBU93"/>
      <c r="NBV93"/>
      <c r="NBW93"/>
      <c r="NBX93"/>
      <c r="NBY93"/>
      <c r="NBZ93"/>
      <c r="NCA93"/>
      <c r="NCB93"/>
      <c r="NCC93"/>
      <c r="NCD93"/>
      <c r="NCE93"/>
      <c r="NCF93"/>
      <c r="NCG93"/>
      <c r="NCH93"/>
      <c r="NCI93"/>
      <c r="NCJ93"/>
      <c r="NCK93"/>
      <c r="NCL93"/>
      <c r="NCM93"/>
      <c r="NCN93"/>
      <c r="NCO93"/>
      <c r="NCP93"/>
      <c r="NCQ93"/>
      <c r="NCR93"/>
      <c r="NCS93"/>
      <c r="NCT93"/>
      <c r="NCU93"/>
      <c r="NCV93"/>
      <c r="NCW93"/>
      <c r="NCX93"/>
      <c r="NCY93"/>
      <c r="NCZ93"/>
      <c r="NDA93"/>
      <c r="NDB93"/>
      <c r="NDC93"/>
      <c r="NDD93"/>
      <c r="NDE93"/>
      <c r="NDF93"/>
      <c r="NDG93"/>
      <c r="NDH93"/>
      <c r="NDI93"/>
      <c r="NDJ93"/>
      <c r="NDK93"/>
      <c r="NDL93"/>
      <c r="NDM93"/>
      <c r="NDN93"/>
      <c r="NDO93"/>
      <c r="NDP93"/>
      <c r="NDQ93"/>
      <c r="NDR93"/>
      <c r="NDS93"/>
      <c r="NDT93"/>
      <c r="NDU93"/>
      <c r="NDV93"/>
      <c r="NDW93"/>
      <c r="NDX93"/>
      <c r="NDY93"/>
      <c r="NDZ93"/>
      <c r="NEA93"/>
      <c r="NEB93"/>
      <c r="NEC93"/>
      <c r="NED93"/>
      <c r="NEE93"/>
      <c r="NEF93"/>
      <c r="NEG93"/>
      <c r="NEH93"/>
      <c r="NEI93"/>
      <c r="NEJ93"/>
      <c r="NEK93"/>
      <c r="NEL93"/>
      <c r="NEM93"/>
      <c r="NEN93"/>
      <c r="NEO93"/>
      <c r="NEP93"/>
      <c r="NEQ93"/>
      <c r="NER93"/>
      <c r="NES93"/>
      <c r="NET93"/>
      <c r="NEU93"/>
      <c r="NEV93"/>
      <c r="NEW93"/>
      <c r="NEX93"/>
      <c r="NEY93"/>
      <c r="NEZ93"/>
      <c r="NFA93"/>
      <c r="NFB93"/>
      <c r="NFC93"/>
      <c r="NFD93"/>
      <c r="NFE93"/>
      <c r="NFF93"/>
      <c r="NFG93"/>
      <c r="NFH93"/>
      <c r="NFI93"/>
      <c r="NFJ93"/>
      <c r="NFK93"/>
      <c r="NFL93"/>
      <c r="NFM93"/>
      <c r="NFN93"/>
      <c r="NFO93"/>
      <c r="NFP93"/>
      <c r="NFQ93"/>
      <c r="NFR93"/>
      <c r="NFS93"/>
      <c r="NFT93"/>
      <c r="NFU93"/>
      <c r="NFV93"/>
      <c r="NFW93"/>
      <c r="NFX93"/>
      <c r="NFY93"/>
      <c r="NFZ93"/>
      <c r="NGA93"/>
      <c r="NGB93"/>
      <c r="NGC93"/>
      <c r="NGD93"/>
      <c r="NGE93"/>
      <c r="NGF93"/>
      <c r="NGG93"/>
      <c r="NGH93"/>
      <c r="NGI93"/>
      <c r="NGJ93"/>
      <c r="NGK93"/>
      <c r="NGL93"/>
      <c r="NGM93"/>
      <c r="NGN93"/>
      <c r="NGO93"/>
      <c r="NGP93"/>
      <c r="NGQ93"/>
      <c r="NGR93"/>
      <c r="NGS93"/>
      <c r="NGT93"/>
      <c r="NGU93"/>
      <c r="NGV93"/>
      <c r="NGW93"/>
      <c r="NGX93"/>
      <c r="NGY93"/>
      <c r="NGZ93"/>
      <c r="NHA93"/>
      <c r="NHB93"/>
      <c r="NHC93"/>
      <c r="NHD93"/>
      <c r="NHE93"/>
      <c r="NHF93"/>
      <c r="NHG93"/>
      <c r="NHH93"/>
      <c r="NHI93"/>
      <c r="NHJ93"/>
      <c r="NHK93"/>
      <c r="NHL93"/>
      <c r="NHM93"/>
      <c r="NHN93"/>
      <c r="NHO93"/>
      <c r="NHP93"/>
      <c r="NHQ93"/>
      <c r="NHR93"/>
      <c r="NHS93"/>
      <c r="NHT93"/>
      <c r="NHU93"/>
      <c r="NHV93"/>
      <c r="NHW93"/>
      <c r="NHX93"/>
      <c r="NHY93"/>
      <c r="NHZ93"/>
      <c r="NIA93"/>
      <c r="NIB93"/>
      <c r="NIC93"/>
      <c r="NID93"/>
      <c r="NIE93"/>
      <c r="NIF93"/>
      <c r="NIG93"/>
      <c r="NIH93"/>
      <c r="NII93"/>
      <c r="NIJ93"/>
      <c r="NIK93"/>
      <c r="NIL93"/>
      <c r="NIM93"/>
      <c r="NIN93"/>
      <c r="NIO93"/>
      <c r="NIP93"/>
      <c r="NIQ93"/>
      <c r="NIR93"/>
      <c r="NIS93"/>
      <c r="NIT93"/>
      <c r="NIU93"/>
      <c r="NIV93"/>
      <c r="NIW93"/>
      <c r="NIX93"/>
      <c r="NIY93"/>
      <c r="NIZ93"/>
      <c r="NJA93"/>
      <c r="NJB93"/>
      <c r="NJC93"/>
      <c r="NJD93"/>
      <c r="NJE93"/>
      <c r="NJF93"/>
      <c r="NJG93"/>
      <c r="NJH93"/>
      <c r="NJI93"/>
      <c r="NJJ93"/>
      <c r="NJK93"/>
      <c r="NJL93"/>
      <c r="NJM93"/>
      <c r="NJN93"/>
      <c r="NJO93"/>
      <c r="NJP93"/>
      <c r="NJQ93"/>
      <c r="NJR93"/>
      <c r="NJS93"/>
      <c r="NJT93"/>
      <c r="NJU93"/>
      <c r="NJV93"/>
      <c r="NJW93"/>
      <c r="NJX93"/>
      <c r="NJY93"/>
      <c r="NJZ93"/>
      <c r="NKA93"/>
      <c r="NKB93"/>
      <c r="NKC93"/>
      <c r="NKD93"/>
      <c r="NKE93"/>
      <c r="NKF93"/>
      <c r="NKG93"/>
      <c r="NKH93"/>
      <c r="NKI93"/>
      <c r="NKJ93"/>
      <c r="NKK93"/>
      <c r="NKL93"/>
      <c r="NKM93"/>
      <c r="NKN93"/>
      <c r="NKO93"/>
      <c r="NKP93"/>
      <c r="NKQ93"/>
      <c r="NKR93"/>
      <c r="NKS93"/>
      <c r="NKT93"/>
      <c r="NKU93"/>
      <c r="NKV93"/>
      <c r="NKW93"/>
      <c r="NKX93"/>
      <c r="NKY93"/>
      <c r="NKZ93"/>
      <c r="NLA93"/>
      <c r="NLB93"/>
      <c r="NLC93"/>
      <c r="NLD93"/>
      <c r="NLE93"/>
      <c r="NLF93"/>
      <c r="NLG93"/>
      <c r="NLH93"/>
      <c r="NLI93"/>
      <c r="NLJ93"/>
      <c r="NLK93"/>
      <c r="NLL93"/>
      <c r="NLM93"/>
      <c r="NLN93"/>
      <c r="NLO93"/>
      <c r="NLP93"/>
      <c r="NLQ93"/>
      <c r="NLR93"/>
      <c r="NLS93"/>
      <c r="NLT93"/>
      <c r="NLU93"/>
      <c r="NLV93"/>
      <c r="NLW93"/>
      <c r="NLX93"/>
      <c r="NLY93"/>
      <c r="NLZ93"/>
      <c r="NMA93"/>
      <c r="NMB93"/>
      <c r="NMC93"/>
      <c r="NMD93"/>
      <c r="NME93"/>
      <c r="NMF93"/>
      <c r="NMG93"/>
      <c r="NMH93"/>
      <c r="NMI93"/>
      <c r="NMJ93"/>
      <c r="NMK93"/>
      <c r="NML93"/>
      <c r="NMM93"/>
      <c r="NMN93"/>
      <c r="NMO93"/>
      <c r="NMP93"/>
      <c r="NMQ93"/>
      <c r="NMR93"/>
      <c r="NMS93"/>
      <c r="NMT93"/>
      <c r="NMU93"/>
      <c r="NMV93"/>
      <c r="NMW93"/>
      <c r="NMX93"/>
      <c r="NMY93"/>
      <c r="NMZ93"/>
      <c r="NNA93"/>
      <c r="NNB93"/>
      <c r="NNC93"/>
      <c r="NND93"/>
      <c r="NNE93"/>
      <c r="NNF93"/>
      <c r="NNG93"/>
      <c r="NNH93"/>
      <c r="NNI93"/>
      <c r="NNJ93"/>
      <c r="NNK93"/>
      <c r="NNL93"/>
      <c r="NNM93"/>
      <c r="NNN93"/>
      <c r="NNO93"/>
      <c r="NNP93"/>
      <c r="NNQ93"/>
      <c r="NNR93"/>
      <c r="NNS93"/>
      <c r="NNT93"/>
      <c r="NNU93"/>
      <c r="NNV93"/>
      <c r="NNW93"/>
      <c r="NNX93"/>
      <c r="NNY93"/>
      <c r="NNZ93"/>
      <c r="NOA93"/>
      <c r="NOB93"/>
      <c r="NOC93"/>
      <c r="NOD93"/>
      <c r="NOE93"/>
      <c r="NOF93"/>
      <c r="NOG93"/>
      <c r="NOH93"/>
      <c r="NOI93"/>
      <c r="NOJ93"/>
      <c r="NOK93"/>
      <c r="NOL93"/>
      <c r="NOM93"/>
      <c r="NON93"/>
      <c r="NOO93"/>
      <c r="NOP93"/>
      <c r="NOQ93"/>
      <c r="NOR93"/>
      <c r="NOS93"/>
      <c r="NOT93"/>
      <c r="NOU93"/>
      <c r="NOV93"/>
      <c r="NOW93"/>
      <c r="NOX93"/>
      <c r="NOY93"/>
      <c r="NOZ93"/>
      <c r="NPA93"/>
      <c r="NPB93"/>
      <c r="NPC93"/>
      <c r="NPD93"/>
      <c r="NPE93"/>
      <c r="NPF93"/>
      <c r="NPG93"/>
      <c r="NPH93"/>
      <c r="NPI93"/>
      <c r="NPJ93"/>
      <c r="NPK93"/>
      <c r="NPL93"/>
      <c r="NPM93"/>
      <c r="NPN93"/>
      <c r="NPO93"/>
      <c r="NPP93"/>
      <c r="NPQ93"/>
      <c r="NPR93"/>
      <c r="NPS93"/>
      <c r="NPT93"/>
      <c r="NPU93"/>
      <c r="NPV93"/>
      <c r="NPW93"/>
      <c r="NPX93"/>
      <c r="NPY93"/>
      <c r="NPZ93"/>
      <c r="NQA93"/>
      <c r="NQB93"/>
      <c r="NQC93"/>
      <c r="NQD93"/>
      <c r="NQE93"/>
      <c r="NQF93"/>
      <c r="NQG93"/>
      <c r="NQH93"/>
      <c r="NQI93"/>
      <c r="NQJ93"/>
      <c r="NQK93"/>
      <c r="NQL93"/>
      <c r="NQM93"/>
      <c r="NQN93"/>
      <c r="NQO93"/>
      <c r="NQP93"/>
      <c r="NQQ93"/>
      <c r="NQR93"/>
      <c r="NQS93"/>
      <c r="NQT93"/>
      <c r="NQU93"/>
      <c r="NQV93"/>
      <c r="NQW93"/>
      <c r="NQX93"/>
      <c r="NQY93"/>
      <c r="NQZ93"/>
      <c r="NRA93"/>
      <c r="NRB93"/>
      <c r="NRC93"/>
      <c r="NRD93"/>
      <c r="NRE93"/>
      <c r="NRF93"/>
      <c r="NRG93"/>
      <c r="NRH93"/>
      <c r="NRI93"/>
      <c r="NRJ93"/>
      <c r="NRK93"/>
      <c r="NRL93"/>
      <c r="NRM93"/>
      <c r="NRN93"/>
      <c r="NRO93"/>
      <c r="NRP93"/>
      <c r="NRQ93"/>
      <c r="NRR93"/>
      <c r="NRS93"/>
      <c r="NRT93"/>
      <c r="NRU93"/>
      <c r="NRV93"/>
      <c r="NRW93"/>
      <c r="NRX93"/>
      <c r="NRY93"/>
      <c r="NRZ93"/>
      <c r="NSA93"/>
      <c r="NSB93"/>
      <c r="NSC93"/>
      <c r="NSD93"/>
      <c r="NSE93"/>
      <c r="NSF93"/>
      <c r="NSG93"/>
      <c r="NSH93"/>
      <c r="NSI93"/>
      <c r="NSJ93"/>
      <c r="NSK93"/>
      <c r="NSL93"/>
      <c r="NSM93"/>
      <c r="NSN93"/>
      <c r="NSO93"/>
      <c r="NSP93"/>
      <c r="NSQ93"/>
      <c r="NSR93"/>
      <c r="NSS93"/>
      <c r="NST93"/>
      <c r="NSU93"/>
      <c r="NSV93"/>
      <c r="NSW93"/>
      <c r="NSX93"/>
      <c r="NSY93"/>
      <c r="NSZ93"/>
      <c r="NTA93"/>
      <c r="NTB93"/>
      <c r="NTC93"/>
      <c r="NTD93"/>
      <c r="NTE93"/>
      <c r="NTF93"/>
      <c r="NTG93"/>
      <c r="NTH93"/>
      <c r="NTI93"/>
      <c r="NTJ93"/>
      <c r="NTK93"/>
      <c r="NTL93"/>
      <c r="NTM93"/>
      <c r="NTN93"/>
      <c r="NTO93"/>
      <c r="NTP93"/>
      <c r="NTQ93"/>
      <c r="NTR93"/>
      <c r="NTS93"/>
      <c r="NTT93"/>
      <c r="NTU93"/>
      <c r="NTV93"/>
      <c r="NTW93"/>
      <c r="NTX93"/>
      <c r="NTY93"/>
      <c r="NTZ93"/>
      <c r="NUA93"/>
      <c r="NUB93"/>
      <c r="NUC93"/>
      <c r="NUD93"/>
      <c r="NUE93"/>
      <c r="NUF93"/>
      <c r="NUG93"/>
      <c r="NUH93"/>
      <c r="NUI93"/>
      <c r="NUJ93"/>
      <c r="NUK93"/>
      <c r="NUL93"/>
      <c r="NUM93"/>
      <c r="NUN93"/>
      <c r="NUO93"/>
      <c r="NUP93"/>
      <c r="NUQ93"/>
      <c r="NUR93"/>
      <c r="NUS93"/>
      <c r="NUT93"/>
      <c r="NUU93"/>
      <c r="NUV93"/>
      <c r="NUW93"/>
      <c r="NUX93"/>
      <c r="NUY93"/>
      <c r="NUZ93"/>
      <c r="NVA93"/>
      <c r="NVB93"/>
      <c r="NVC93"/>
      <c r="NVD93"/>
      <c r="NVE93"/>
      <c r="NVF93"/>
      <c r="NVG93"/>
      <c r="NVH93"/>
      <c r="NVI93"/>
      <c r="NVJ93"/>
      <c r="NVK93"/>
      <c r="NVL93"/>
      <c r="NVM93"/>
      <c r="NVN93"/>
      <c r="NVO93"/>
      <c r="NVP93"/>
      <c r="NVQ93"/>
      <c r="NVR93"/>
      <c r="NVS93"/>
      <c r="NVT93"/>
      <c r="NVU93"/>
      <c r="NVV93"/>
      <c r="NVW93"/>
      <c r="NVX93"/>
      <c r="NVY93"/>
      <c r="NVZ93"/>
      <c r="NWA93"/>
      <c r="NWB93"/>
      <c r="NWC93"/>
      <c r="NWD93"/>
      <c r="NWE93"/>
      <c r="NWF93"/>
      <c r="NWG93"/>
      <c r="NWH93"/>
      <c r="NWI93"/>
      <c r="NWJ93"/>
      <c r="NWK93"/>
      <c r="NWL93"/>
      <c r="NWM93"/>
      <c r="NWN93"/>
      <c r="NWO93"/>
      <c r="NWP93"/>
      <c r="NWQ93"/>
      <c r="NWR93"/>
      <c r="NWS93"/>
      <c r="NWT93"/>
      <c r="NWU93"/>
      <c r="NWV93"/>
      <c r="NWW93"/>
      <c r="NWX93"/>
      <c r="NWY93"/>
      <c r="NWZ93"/>
      <c r="NXA93"/>
      <c r="NXB93"/>
      <c r="NXC93"/>
      <c r="NXD93"/>
      <c r="NXE93"/>
      <c r="NXF93"/>
      <c r="NXG93"/>
      <c r="NXH93"/>
      <c r="NXI93"/>
      <c r="NXJ93"/>
      <c r="NXK93"/>
      <c r="NXL93"/>
      <c r="NXM93"/>
      <c r="NXN93"/>
      <c r="NXO93"/>
      <c r="NXP93"/>
      <c r="NXQ93"/>
      <c r="NXR93"/>
      <c r="NXS93"/>
      <c r="NXT93"/>
      <c r="NXU93"/>
      <c r="NXV93"/>
      <c r="NXW93"/>
      <c r="NXX93"/>
      <c r="NXY93"/>
      <c r="NXZ93"/>
      <c r="NYA93"/>
      <c r="NYB93"/>
      <c r="NYC93"/>
      <c r="NYD93"/>
      <c r="NYE93"/>
      <c r="NYF93"/>
      <c r="NYG93"/>
      <c r="NYH93"/>
      <c r="NYI93"/>
      <c r="NYJ93"/>
      <c r="NYK93"/>
      <c r="NYL93"/>
      <c r="NYM93"/>
      <c r="NYN93"/>
      <c r="NYO93"/>
      <c r="NYP93"/>
      <c r="NYQ93"/>
      <c r="NYR93"/>
      <c r="NYS93"/>
      <c r="NYT93"/>
      <c r="NYU93"/>
      <c r="NYV93"/>
      <c r="NYW93"/>
      <c r="NYX93"/>
      <c r="NYY93"/>
      <c r="NYZ93"/>
      <c r="NZA93"/>
      <c r="NZB93"/>
      <c r="NZC93"/>
      <c r="NZD93"/>
      <c r="NZE93"/>
      <c r="NZF93"/>
      <c r="NZG93"/>
      <c r="NZH93"/>
      <c r="NZI93"/>
      <c r="NZJ93"/>
      <c r="NZK93"/>
      <c r="NZL93"/>
      <c r="NZM93"/>
      <c r="NZN93"/>
      <c r="NZO93"/>
      <c r="NZP93"/>
      <c r="NZQ93"/>
      <c r="NZR93"/>
      <c r="NZS93"/>
      <c r="NZT93"/>
      <c r="NZU93"/>
      <c r="NZV93"/>
      <c r="NZW93"/>
      <c r="NZX93"/>
      <c r="NZY93"/>
      <c r="NZZ93"/>
      <c r="OAA93"/>
      <c r="OAB93"/>
      <c r="OAC93"/>
      <c r="OAD93"/>
      <c r="OAE93"/>
      <c r="OAF93"/>
      <c r="OAG93"/>
      <c r="OAH93"/>
      <c r="OAI93"/>
      <c r="OAJ93"/>
      <c r="OAK93"/>
      <c r="OAL93"/>
      <c r="OAM93"/>
      <c r="OAN93"/>
      <c r="OAO93"/>
      <c r="OAP93"/>
      <c r="OAQ93"/>
      <c r="OAR93"/>
      <c r="OAS93"/>
      <c r="OAT93"/>
      <c r="OAU93"/>
      <c r="OAV93"/>
      <c r="OAW93"/>
      <c r="OAX93"/>
      <c r="OAY93"/>
      <c r="OAZ93"/>
      <c r="OBA93"/>
      <c r="OBB93"/>
      <c r="OBC93"/>
      <c r="OBD93"/>
      <c r="OBE93"/>
      <c r="OBF93"/>
      <c r="OBG93"/>
      <c r="OBH93"/>
      <c r="OBI93"/>
      <c r="OBJ93"/>
      <c r="OBK93"/>
      <c r="OBL93"/>
      <c r="OBM93"/>
      <c r="OBN93"/>
      <c r="OBO93"/>
      <c r="OBP93"/>
      <c r="OBQ93"/>
      <c r="OBR93"/>
      <c r="OBS93"/>
      <c r="OBT93"/>
      <c r="OBU93"/>
      <c r="OBV93"/>
      <c r="OBW93"/>
      <c r="OBX93"/>
      <c r="OBY93"/>
      <c r="OBZ93"/>
      <c r="OCA93"/>
      <c r="OCB93"/>
      <c r="OCC93"/>
      <c r="OCD93"/>
      <c r="OCE93"/>
      <c r="OCF93"/>
      <c r="OCG93"/>
      <c r="OCH93"/>
      <c r="OCI93"/>
      <c r="OCJ93"/>
      <c r="OCK93"/>
      <c r="OCL93"/>
      <c r="OCM93"/>
      <c r="OCN93"/>
      <c r="OCO93"/>
      <c r="OCP93"/>
      <c r="OCQ93"/>
      <c r="OCR93"/>
      <c r="OCS93"/>
      <c r="OCT93"/>
      <c r="OCU93"/>
      <c r="OCV93"/>
      <c r="OCW93"/>
      <c r="OCX93"/>
      <c r="OCY93"/>
      <c r="OCZ93"/>
      <c r="ODA93"/>
      <c r="ODB93"/>
      <c r="ODC93"/>
      <c r="ODD93"/>
      <c r="ODE93"/>
      <c r="ODF93"/>
      <c r="ODG93"/>
      <c r="ODH93"/>
      <c r="ODI93"/>
      <c r="ODJ93"/>
      <c r="ODK93"/>
      <c r="ODL93"/>
      <c r="ODM93"/>
      <c r="ODN93"/>
      <c r="ODO93"/>
      <c r="ODP93"/>
      <c r="ODQ93"/>
      <c r="ODR93"/>
      <c r="ODS93"/>
      <c r="ODT93"/>
      <c r="ODU93"/>
      <c r="ODV93"/>
      <c r="ODW93"/>
      <c r="ODX93"/>
      <c r="ODY93"/>
      <c r="ODZ93"/>
      <c r="OEA93"/>
      <c r="OEB93"/>
      <c r="OEC93"/>
      <c r="OED93"/>
      <c r="OEE93"/>
      <c r="OEF93"/>
      <c r="OEG93"/>
      <c r="OEH93"/>
      <c r="OEI93"/>
      <c r="OEJ93"/>
      <c r="OEK93"/>
      <c r="OEL93"/>
      <c r="OEM93"/>
      <c r="OEN93"/>
      <c r="OEO93"/>
      <c r="OEP93"/>
      <c r="OEQ93"/>
      <c r="OER93"/>
      <c r="OES93"/>
      <c r="OET93"/>
      <c r="OEU93"/>
      <c r="OEV93"/>
      <c r="OEW93"/>
      <c r="OEX93"/>
      <c r="OEY93"/>
      <c r="OEZ93"/>
      <c r="OFA93"/>
      <c r="OFB93"/>
      <c r="OFC93"/>
      <c r="OFD93"/>
      <c r="OFE93"/>
      <c r="OFF93"/>
      <c r="OFG93"/>
      <c r="OFH93"/>
      <c r="OFI93"/>
      <c r="OFJ93"/>
      <c r="OFK93"/>
      <c r="OFL93"/>
      <c r="OFM93"/>
      <c r="OFN93"/>
      <c r="OFO93"/>
      <c r="OFP93"/>
      <c r="OFQ93"/>
      <c r="OFR93"/>
      <c r="OFS93"/>
      <c r="OFT93"/>
      <c r="OFU93"/>
      <c r="OFV93"/>
      <c r="OFW93"/>
      <c r="OFX93"/>
      <c r="OFY93"/>
      <c r="OFZ93"/>
      <c r="OGA93"/>
      <c r="OGB93"/>
      <c r="OGC93"/>
      <c r="OGD93"/>
      <c r="OGE93"/>
      <c r="OGF93"/>
      <c r="OGG93"/>
      <c r="OGH93"/>
      <c r="OGI93"/>
      <c r="OGJ93"/>
      <c r="OGK93"/>
      <c r="OGL93"/>
      <c r="OGM93"/>
      <c r="OGN93"/>
      <c r="OGO93"/>
      <c r="OGP93"/>
      <c r="OGQ93"/>
      <c r="OGR93"/>
      <c r="OGS93"/>
      <c r="OGT93"/>
      <c r="OGU93"/>
      <c r="OGV93"/>
      <c r="OGW93"/>
      <c r="OGX93"/>
      <c r="OGY93"/>
      <c r="OGZ93"/>
      <c r="OHA93"/>
      <c r="OHB93"/>
      <c r="OHC93"/>
      <c r="OHD93"/>
      <c r="OHE93"/>
      <c r="OHF93"/>
      <c r="OHG93"/>
      <c r="OHH93"/>
      <c r="OHI93"/>
      <c r="OHJ93"/>
      <c r="OHK93"/>
      <c r="OHL93"/>
      <c r="OHM93"/>
      <c r="OHN93"/>
      <c r="OHO93"/>
      <c r="OHP93"/>
      <c r="OHQ93"/>
      <c r="OHR93"/>
      <c r="OHS93"/>
      <c r="OHT93"/>
      <c r="OHU93"/>
      <c r="OHV93"/>
      <c r="OHW93"/>
      <c r="OHX93"/>
      <c r="OHY93"/>
      <c r="OHZ93"/>
      <c r="OIA93"/>
      <c r="OIB93"/>
      <c r="OIC93"/>
      <c r="OID93"/>
      <c r="OIE93"/>
      <c r="OIF93"/>
      <c r="OIG93"/>
      <c r="OIH93"/>
      <c r="OII93"/>
      <c r="OIJ93"/>
      <c r="OIK93"/>
      <c r="OIL93"/>
      <c r="OIM93"/>
      <c r="OIN93"/>
      <c r="OIO93"/>
      <c r="OIP93"/>
      <c r="OIQ93"/>
      <c r="OIR93"/>
      <c r="OIS93"/>
      <c r="OIT93"/>
      <c r="OIU93"/>
      <c r="OIV93"/>
      <c r="OIW93"/>
      <c r="OIX93"/>
      <c r="OIY93"/>
      <c r="OIZ93"/>
      <c r="OJA93"/>
      <c r="OJB93"/>
      <c r="OJC93"/>
      <c r="OJD93"/>
      <c r="OJE93"/>
      <c r="OJF93"/>
      <c r="OJG93"/>
      <c r="OJH93"/>
      <c r="OJI93"/>
      <c r="OJJ93"/>
      <c r="OJK93"/>
      <c r="OJL93"/>
      <c r="OJM93"/>
      <c r="OJN93"/>
      <c r="OJO93"/>
      <c r="OJP93"/>
      <c r="OJQ93"/>
      <c r="OJR93"/>
      <c r="OJS93"/>
      <c r="OJT93"/>
      <c r="OJU93"/>
      <c r="OJV93"/>
      <c r="OJW93"/>
      <c r="OJX93"/>
      <c r="OJY93"/>
      <c r="OJZ93"/>
      <c r="OKA93"/>
      <c r="OKB93"/>
      <c r="OKC93"/>
      <c r="OKD93"/>
      <c r="OKE93"/>
      <c r="OKF93"/>
      <c r="OKG93"/>
      <c r="OKH93"/>
      <c r="OKI93"/>
      <c r="OKJ93"/>
      <c r="OKK93"/>
      <c r="OKL93"/>
      <c r="OKM93"/>
      <c r="OKN93"/>
      <c r="OKO93"/>
      <c r="OKP93"/>
      <c r="OKQ93"/>
      <c r="OKR93"/>
      <c r="OKS93"/>
      <c r="OKT93"/>
      <c r="OKU93"/>
      <c r="OKV93"/>
      <c r="OKW93"/>
      <c r="OKX93"/>
      <c r="OKY93"/>
      <c r="OKZ93"/>
      <c r="OLA93"/>
      <c r="OLB93"/>
      <c r="OLC93"/>
      <c r="OLD93"/>
      <c r="OLE93"/>
      <c r="OLF93"/>
      <c r="OLG93"/>
      <c r="OLH93"/>
      <c r="OLI93"/>
      <c r="OLJ93"/>
      <c r="OLK93"/>
      <c r="OLL93"/>
      <c r="OLM93"/>
      <c r="OLN93"/>
      <c r="OLO93"/>
      <c r="OLP93"/>
      <c r="OLQ93"/>
      <c r="OLR93"/>
      <c r="OLS93"/>
      <c r="OLT93"/>
      <c r="OLU93"/>
      <c r="OLV93"/>
      <c r="OLW93"/>
      <c r="OLX93"/>
      <c r="OLY93"/>
      <c r="OLZ93"/>
      <c r="OMA93"/>
      <c r="OMB93"/>
      <c r="OMC93"/>
      <c r="OMD93"/>
      <c r="OME93"/>
      <c r="OMF93"/>
      <c r="OMG93"/>
      <c r="OMH93"/>
      <c r="OMI93"/>
      <c r="OMJ93"/>
      <c r="OMK93"/>
      <c r="OML93"/>
      <c r="OMM93"/>
      <c r="OMN93"/>
      <c r="OMO93"/>
      <c r="OMP93"/>
      <c r="OMQ93"/>
      <c r="OMR93"/>
      <c r="OMS93"/>
      <c r="OMT93"/>
      <c r="OMU93"/>
      <c r="OMV93"/>
      <c r="OMW93"/>
      <c r="OMX93"/>
      <c r="OMY93"/>
      <c r="OMZ93"/>
      <c r="ONA93"/>
      <c r="ONB93"/>
      <c r="ONC93"/>
      <c r="OND93"/>
      <c r="ONE93"/>
      <c r="ONF93"/>
      <c r="ONG93"/>
      <c r="ONH93"/>
      <c r="ONI93"/>
      <c r="ONJ93"/>
      <c r="ONK93"/>
      <c r="ONL93"/>
      <c r="ONM93"/>
      <c r="ONN93"/>
      <c r="ONO93"/>
      <c r="ONP93"/>
      <c r="ONQ93"/>
      <c r="ONR93"/>
      <c r="ONS93"/>
      <c r="ONT93"/>
      <c r="ONU93"/>
      <c r="ONV93"/>
      <c r="ONW93"/>
      <c r="ONX93"/>
      <c r="ONY93"/>
      <c r="ONZ93"/>
      <c r="OOA93"/>
      <c r="OOB93"/>
      <c r="OOC93"/>
      <c r="OOD93"/>
      <c r="OOE93"/>
      <c r="OOF93"/>
      <c r="OOG93"/>
      <c r="OOH93"/>
      <c r="OOI93"/>
      <c r="OOJ93"/>
      <c r="OOK93"/>
      <c r="OOL93"/>
      <c r="OOM93"/>
      <c r="OON93"/>
      <c r="OOO93"/>
      <c r="OOP93"/>
      <c r="OOQ93"/>
      <c r="OOR93"/>
      <c r="OOS93"/>
      <c r="OOT93"/>
      <c r="OOU93"/>
      <c r="OOV93"/>
      <c r="OOW93"/>
      <c r="OOX93"/>
      <c r="OOY93"/>
      <c r="OOZ93"/>
      <c r="OPA93"/>
      <c r="OPB93"/>
      <c r="OPC93"/>
      <c r="OPD93"/>
      <c r="OPE93"/>
      <c r="OPF93"/>
      <c r="OPG93"/>
      <c r="OPH93"/>
      <c r="OPI93"/>
      <c r="OPJ93"/>
      <c r="OPK93"/>
      <c r="OPL93"/>
      <c r="OPM93"/>
      <c r="OPN93"/>
      <c r="OPO93"/>
      <c r="OPP93"/>
      <c r="OPQ93"/>
      <c r="OPR93"/>
      <c r="OPS93"/>
      <c r="OPT93"/>
      <c r="OPU93"/>
      <c r="OPV93"/>
      <c r="OPW93"/>
      <c r="OPX93"/>
      <c r="OPY93"/>
      <c r="OPZ93"/>
      <c r="OQA93"/>
      <c r="OQB93"/>
      <c r="OQC93"/>
      <c r="OQD93"/>
      <c r="OQE93"/>
      <c r="OQF93"/>
      <c r="OQG93"/>
      <c r="OQH93"/>
      <c r="OQI93"/>
      <c r="OQJ93"/>
      <c r="OQK93"/>
      <c r="OQL93"/>
      <c r="OQM93"/>
      <c r="OQN93"/>
      <c r="OQO93"/>
      <c r="OQP93"/>
      <c r="OQQ93"/>
      <c r="OQR93"/>
      <c r="OQS93"/>
      <c r="OQT93"/>
      <c r="OQU93"/>
      <c r="OQV93"/>
      <c r="OQW93"/>
      <c r="OQX93"/>
      <c r="OQY93"/>
      <c r="OQZ93"/>
      <c r="ORA93"/>
      <c r="ORB93"/>
      <c r="ORC93"/>
      <c r="ORD93"/>
      <c r="ORE93"/>
      <c r="ORF93"/>
      <c r="ORG93"/>
      <c r="ORH93"/>
      <c r="ORI93"/>
      <c r="ORJ93"/>
      <c r="ORK93"/>
      <c r="ORL93"/>
      <c r="ORM93"/>
      <c r="ORN93"/>
      <c r="ORO93"/>
      <c r="ORP93"/>
      <c r="ORQ93"/>
      <c r="ORR93"/>
      <c r="ORS93"/>
      <c r="ORT93"/>
      <c r="ORU93"/>
      <c r="ORV93"/>
      <c r="ORW93"/>
      <c r="ORX93"/>
      <c r="ORY93"/>
      <c r="ORZ93"/>
      <c r="OSA93"/>
      <c r="OSB93"/>
      <c r="OSC93"/>
      <c r="OSD93"/>
      <c r="OSE93"/>
      <c r="OSF93"/>
      <c r="OSG93"/>
      <c r="OSH93"/>
      <c r="OSI93"/>
      <c r="OSJ93"/>
      <c r="OSK93"/>
      <c r="OSL93"/>
      <c r="OSM93"/>
      <c r="OSN93"/>
      <c r="OSO93"/>
      <c r="OSP93"/>
      <c r="OSQ93"/>
      <c r="OSR93"/>
      <c r="OSS93"/>
      <c r="OST93"/>
      <c r="OSU93"/>
      <c r="OSV93"/>
      <c r="OSW93"/>
      <c r="OSX93"/>
      <c r="OSY93"/>
      <c r="OSZ93"/>
      <c r="OTA93"/>
      <c r="OTB93"/>
      <c r="OTC93"/>
      <c r="OTD93"/>
      <c r="OTE93"/>
      <c r="OTF93"/>
      <c r="OTG93"/>
      <c r="OTH93"/>
      <c r="OTI93"/>
      <c r="OTJ93"/>
      <c r="OTK93"/>
      <c r="OTL93"/>
      <c r="OTM93"/>
      <c r="OTN93"/>
      <c r="OTO93"/>
      <c r="OTP93"/>
      <c r="OTQ93"/>
      <c r="OTR93"/>
      <c r="OTS93"/>
      <c r="OTT93"/>
      <c r="OTU93"/>
      <c r="OTV93"/>
      <c r="OTW93"/>
      <c r="OTX93"/>
      <c r="OTY93"/>
      <c r="OTZ93"/>
      <c r="OUA93"/>
      <c r="OUB93"/>
      <c r="OUC93"/>
      <c r="OUD93"/>
      <c r="OUE93"/>
      <c r="OUF93"/>
      <c r="OUG93"/>
      <c r="OUH93"/>
      <c r="OUI93"/>
      <c r="OUJ93"/>
      <c r="OUK93"/>
      <c r="OUL93"/>
      <c r="OUM93"/>
      <c r="OUN93"/>
      <c r="OUO93"/>
      <c r="OUP93"/>
      <c r="OUQ93"/>
      <c r="OUR93"/>
      <c r="OUS93"/>
      <c r="OUT93"/>
      <c r="OUU93"/>
      <c r="OUV93"/>
      <c r="OUW93"/>
      <c r="OUX93"/>
      <c r="OUY93"/>
      <c r="OUZ93"/>
      <c r="OVA93"/>
      <c r="OVB93"/>
      <c r="OVC93"/>
      <c r="OVD93"/>
      <c r="OVE93"/>
      <c r="OVF93"/>
      <c r="OVG93"/>
      <c r="OVH93"/>
      <c r="OVI93"/>
      <c r="OVJ93"/>
      <c r="OVK93"/>
      <c r="OVL93"/>
      <c r="OVM93"/>
      <c r="OVN93"/>
      <c r="OVO93"/>
      <c r="OVP93"/>
      <c r="OVQ93"/>
      <c r="OVR93"/>
      <c r="OVS93"/>
      <c r="OVT93"/>
      <c r="OVU93"/>
      <c r="OVV93"/>
      <c r="OVW93"/>
      <c r="OVX93"/>
      <c r="OVY93"/>
      <c r="OVZ93"/>
      <c r="OWA93"/>
      <c r="OWB93"/>
      <c r="OWC93"/>
      <c r="OWD93"/>
      <c r="OWE93"/>
      <c r="OWF93"/>
      <c r="OWG93"/>
      <c r="OWH93"/>
      <c r="OWI93"/>
      <c r="OWJ93"/>
      <c r="OWK93"/>
      <c r="OWL93"/>
      <c r="OWM93"/>
      <c r="OWN93"/>
      <c r="OWO93"/>
      <c r="OWP93"/>
      <c r="OWQ93"/>
      <c r="OWR93"/>
      <c r="OWS93"/>
      <c r="OWT93"/>
      <c r="OWU93"/>
      <c r="OWV93"/>
      <c r="OWW93"/>
      <c r="OWX93"/>
      <c r="OWY93"/>
      <c r="OWZ93"/>
      <c r="OXA93"/>
      <c r="OXB93"/>
      <c r="OXC93"/>
      <c r="OXD93"/>
      <c r="OXE93"/>
      <c r="OXF93"/>
      <c r="OXG93"/>
      <c r="OXH93"/>
      <c r="OXI93"/>
      <c r="OXJ93"/>
      <c r="OXK93"/>
      <c r="OXL93"/>
      <c r="OXM93"/>
      <c r="OXN93"/>
      <c r="OXO93"/>
      <c r="OXP93"/>
      <c r="OXQ93"/>
      <c r="OXR93"/>
      <c r="OXS93"/>
      <c r="OXT93"/>
      <c r="OXU93"/>
      <c r="OXV93"/>
      <c r="OXW93"/>
      <c r="OXX93"/>
      <c r="OXY93"/>
      <c r="OXZ93"/>
      <c r="OYA93"/>
      <c r="OYB93"/>
      <c r="OYC93"/>
      <c r="OYD93"/>
      <c r="OYE93"/>
      <c r="OYF93"/>
      <c r="OYG93"/>
      <c r="OYH93"/>
      <c r="OYI93"/>
      <c r="OYJ93"/>
      <c r="OYK93"/>
      <c r="OYL93"/>
      <c r="OYM93"/>
      <c r="OYN93"/>
      <c r="OYO93"/>
      <c r="OYP93"/>
      <c r="OYQ93"/>
      <c r="OYR93"/>
      <c r="OYS93"/>
      <c r="OYT93"/>
      <c r="OYU93"/>
      <c r="OYV93"/>
      <c r="OYW93"/>
      <c r="OYX93"/>
      <c r="OYY93"/>
      <c r="OYZ93"/>
      <c r="OZA93"/>
      <c r="OZB93"/>
      <c r="OZC93"/>
      <c r="OZD93"/>
      <c r="OZE93"/>
      <c r="OZF93"/>
      <c r="OZG93"/>
      <c r="OZH93"/>
      <c r="OZI93"/>
      <c r="OZJ93"/>
      <c r="OZK93"/>
      <c r="OZL93"/>
      <c r="OZM93"/>
      <c r="OZN93"/>
      <c r="OZO93"/>
      <c r="OZP93"/>
      <c r="OZQ93"/>
      <c r="OZR93"/>
      <c r="OZS93"/>
      <c r="OZT93"/>
      <c r="OZU93"/>
      <c r="OZV93"/>
      <c r="OZW93"/>
      <c r="OZX93"/>
      <c r="OZY93"/>
      <c r="OZZ93"/>
      <c r="PAA93"/>
      <c r="PAB93"/>
      <c r="PAC93"/>
      <c r="PAD93"/>
      <c r="PAE93"/>
      <c r="PAF93"/>
      <c r="PAG93"/>
      <c r="PAH93"/>
      <c r="PAI93"/>
      <c r="PAJ93"/>
      <c r="PAK93"/>
      <c r="PAL93"/>
      <c r="PAM93"/>
      <c r="PAN93"/>
      <c r="PAO93"/>
      <c r="PAP93"/>
      <c r="PAQ93"/>
      <c r="PAR93"/>
      <c r="PAS93"/>
      <c r="PAT93"/>
      <c r="PAU93"/>
      <c r="PAV93"/>
      <c r="PAW93"/>
      <c r="PAX93"/>
      <c r="PAY93"/>
      <c r="PAZ93"/>
      <c r="PBA93"/>
      <c r="PBB93"/>
      <c r="PBC93"/>
      <c r="PBD93"/>
      <c r="PBE93"/>
      <c r="PBF93"/>
      <c r="PBG93"/>
      <c r="PBH93"/>
      <c r="PBI93"/>
      <c r="PBJ93"/>
      <c r="PBK93"/>
      <c r="PBL93"/>
      <c r="PBM93"/>
      <c r="PBN93"/>
      <c r="PBO93"/>
      <c r="PBP93"/>
      <c r="PBQ93"/>
      <c r="PBR93"/>
      <c r="PBS93"/>
      <c r="PBT93"/>
      <c r="PBU93"/>
      <c r="PBV93"/>
      <c r="PBW93"/>
      <c r="PBX93"/>
      <c r="PBY93"/>
      <c r="PBZ93"/>
      <c r="PCA93"/>
      <c r="PCB93"/>
      <c r="PCC93"/>
      <c r="PCD93"/>
      <c r="PCE93"/>
      <c r="PCF93"/>
      <c r="PCG93"/>
      <c r="PCH93"/>
      <c r="PCI93"/>
      <c r="PCJ93"/>
      <c r="PCK93"/>
      <c r="PCL93"/>
      <c r="PCM93"/>
      <c r="PCN93"/>
      <c r="PCO93"/>
      <c r="PCP93"/>
      <c r="PCQ93"/>
      <c r="PCR93"/>
      <c r="PCS93"/>
      <c r="PCT93"/>
      <c r="PCU93"/>
      <c r="PCV93"/>
      <c r="PCW93"/>
      <c r="PCX93"/>
      <c r="PCY93"/>
      <c r="PCZ93"/>
      <c r="PDA93"/>
      <c r="PDB93"/>
      <c r="PDC93"/>
      <c r="PDD93"/>
      <c r="PDE93"/>
      <c r="PDF93"/>
      <c r="PDG93"/>
      <c r="PDH93"/>
      <c r="PDI93"/>
      <c r="PDJ93"/>
      <c r="PDK93"/>
      <c r="PDL93"/>
      <c r="PDM93"/>
      <c r="PDN93"/>
      <c r="PDO93"/>
      <c r="PDP93"/>
      <c r="PDQ93"/>
      <c r="PDR93"/>
      <c r="PDS93"/>
      <c r="PDT93"/>
      <c r="PDU93"/>
      <c r="PDV93"/>
      <c r="PDW93"/>
      <c r="PDX93"/>
      <c r="PDY93"/>
      <c r="PDZ93"/>
      <c r="PEA93"/>
      <c r="PEB93"/>
      <c r="PEC93"/>
      <c r="PED93"/>
      <c r="PEE93"/>
      <c r="PEF93"/>
      <c r="PEG93"/>
      <c r="PEH93"/>
      <c r="PEI93"/>
      <c r="PEJ93"/>
      <c r="PEK93"/>
      <c r="PEL93"/>
      <c r="PEM93"/>
      <c r="PEN93"/>
      <c r="PEO93"/>
      <c r="PEP93"/>
      <c r="PEQ93"/>
      <c r="PER93"/>
      <c r="PES93"/>
      <c r="PET93"/>
      <c r="PEU93"/>
      <c r="PEV93"/>
      <c r="PEW93"/>
      <c r="PEX93"/>
      <c r="PEY93"/>
      <c r="PEZ93"/>
      <c r="PFA93"/>
      <c r="PFB93"/>
      <c r="PFC93"/>
      <c r="PFD93"/>
      <c r="PFE93"/>
      <c r="PFF93"/>
      <c r="PFG93"/>
      <c r="PFH93"/>
      <c r="PFI93"/>
      <c r="PFJ93"/>
      <c r="PFK93"/>
      <c r="PFL93"/>
      <c r="PFM93"/>
      <c r="PFN93"/>
      <c r="PFO93"/>
      <c r="PFP93"/>
      <c r="PFQ93"/>
      <c r="PFR93"/>
      <c r="PFS93"/>
      <c r="PFT93"/>
      <c r="PFU93"/>
      <c r="PFV93"/>
      <c r="PFW93"/>
      <c r="PFX93"/>
      <c r="PFY93"/>
      <c r="PFZ93"/>
      <c r="PGA93"/>
      <c r="PGB93"/>
      <c r="PGC93"/>
      <c r="PGD93"/>
      <c r="PGE93"/>
      <c r="PGF93"/>
      <c r="PGG93"/>
      <c r="PGH93"/>
      <c r="PGI93"/>
      <c r="PGJ93"/>
      <c r="PGK93"/>
      <c r="PGL93"/>
      <c r="PGM93"/>
      <c r="PGN93"/>
      <c r="PGO93"/>
      <c r="PGP93"/>
      <c r="PGQ93"/>
      <c r="PGR93"/>
      <c r="PGS93"/>
      <c r="PGT93"/>
      <c r="PGU93"/>
      <c r="PGV93"/>
      <c r="PGW93"/>
      <c r="PGX93"/>
      <c r="PGY93"/>
      <c r="PGZ93"/>
      <c r="PHA93"/>
      <c r="PHB93"/>
      <c r="PHC93"/>
      <c r="PHD93"/>
      <c r="PHE93"/>
      <c r="PHF93"/>
      <c r="PHG93"/>
      <c r="PHH93"/>
      <c r="PHI93"/>
      <c r="PHJ93"/>
      <c r="PHK93"/>
      <c r="PHL93"/>
      <c r="PHM93"/>
      <c r="PHN93"/>
      <c r="PHO93"/>
      <c r="PHP93"/>
      <c r="PHQ93"/>
      <c r="PHR93"/>
      <c r="PHS93"/>
      <c r="PHT93"/>
      <c r="PHU93"/>
      <c r="PHV93"/>
      <c r="PHW93"/>
      <c r="PHX93"/>
      <c r="PHY93"/>
      <c r="PHZ93"/>
      <c r="PIA93"/>
      <c r="PIB93"/>
      <c r="PIC93"/>
      <c r="PID93"/>
      <c r="PIE93"/>
      <c r="PIF93"/>
      <c r="PIG93"/>
      <c r="PIH93"/>
      <c r="PII93"/>
      <c r="PIJ93"/>
      <c r="PIK93"/>
      <c r="PIL93"/>
      <c r="PIM93"/>
      <c r="PIN93"/>
      <c r="PIO93"/>
      <c r="PIP93"/>
      <c r="PIQ93"/>
      <c r="PIR93"/>
      <c r="PIS93"/>
      <c r="PIT93"/>
      <c r="PIU93"/>
      <c r="PIV93"/>
      <c r="PIW93"/>
      <c r="PIX93"/>
      <c r="PIY93"/>
      <c r="PIZ93"/>
      <c r="PJA93"/>
      <c r="PJB93"/>
      <c r="PJC93"/>
      <c r="PJD93"/>
      <c r="PJE93"/>
      <c r="PJF93"/>
      <c r="PJG93"/>
      <c r="PJH93"/>
      <c r="PJI93"/>
      <c r="PJJ93"/>
      <c r="PJK93"/>
      <c r="PJL93"/>
      <c r="PJM93"/>
      <c r="PJN93"/>
      <c r="PJO93"/>
      <c r="PJP93"/>
      <c r="PJQ93"/>
      <c r="PJR93"/>
      <c r="PJS93"/>
      <c r="PJT93"/>
      <c r="PJU93"/>
      <c r="PJV93"/>
      <c r="PJW93"/>
      <c r="PJX93"/>
      <c r="PJY93"/>
      <c r="PJZ93"/>
      <c r="PKA93"/>
      <c r="PKB93"/>
      <c r="PKC93"/>
      <c r="PKD93"/>
      <c r="PKE93"/>
      <c r="PKF93"/>
      <c r="PKG93"/>
      <c r="PKH93"/>
      <c r="PKI93"/>
      <c r="PKJ93"/>
      <c r="PKK93"/>
      <c r="PKL93"/>
      <c r="PKM93"/>
      <c r="PKN93"/>
      <c r="PKO93"/>
      <c r="PKP93"/>
      <c r="PKQ93"/>
      <c r="PKR93"/>
      <c r="PKS93"/>
      <c r="PKT93"/>
      <c r="PKU93"/>
      <c r="PKV93"/>
      <c r="PKW93"/>
      <c r="PKX93"/>
      <c r="PKY93"/>
      <c r="PKZ93"/>
      <c r="PLA93"/>
      <c r="PLB93"/>
      <c r="PLC93"/>
      <c r="PLD93"/>
      <c r="PLE93"/>
      <c r="PLF93"/>
      <c r="PLG93"/>
      <c r="PLH93"/>
      <c r="PLI93"/>
      <c r="PLJ93"/>
      <c r="PLK93"/>
      <c r="PLL93"/>
      <c r="PLM93"/>
      <c r="PLN93"/>
      <c r="PLO93"/>
      <c r="PLP93"/>
      <c r="PLQ93"/>
      <c r="PLR93"/>
      <c r="PLS93"/>
      <c r="PLT93"/>
      <c r="PLU93"/>
      <c r="PLV93"/>
      <c r="PLW93"/>
      <c r="PLX93"/>
      <c r="PLY93"/>
      <c r="PLZ93"/>
      <c r="PMA93"/>
      <c r="PMB93"/>
      <c r="PMC93"/>
      <c r="PMD93"/>
      <c r="PME93"/>
      <c r="PMF93"/>
      <c r="PMG93"/>
      <c r="PMH93"/>
      <c r="PMI93"/>
      <c r="PMJ93"/>
      <c r="PMK93"/>
      <c r="PML93"/>
      <c r="PMM93"/>
      <c r="PMN93"/>
      <c r="PMO93"/>
      <c r="PMP93"/>
      <c r="PMQ93"/>
      <c r="PMR93"/>
      <c r="PMS93"/>
      <c r="PMT93"/>
      <c r="PMU93"/>
      <c r="PMV93"/>
      <c r="PMW93"/>
      <c r="PMX93"/>
      <c r="PMY93"/>
      <c r="PMZ93"/>
      <c r="PNA93"/>
      <c r="PNB93"/>
      <c r="PNC93"/>
      <c r="PND93"/>
      <c r="PNE93"/>
      <c r="PNF93"/>
      <c r="PNG93"/>
      <c r="PNH93"/>
      <c r="PNI93"/>
      <c r="PNJ93"/>
      <c r="PNK93"/>
      <c r="PNL93"/>
      <c r="PNM93"/>
      <c r="PNN93"/>
      <c r="PNO93"/>
      <c r="PNP93"/>
      <c r="PNQ93"/>
      <c r="PNR93"/>
      <c r="PNS93"/>
      <c r="PNT93"/>
      <c r="PNU93"/>
      <c r="PNV93"/>
      <c r="PNW93"/>
      <c r="PNX93"/>
      <c r="PNY93"/>
      <c r="PNZ93"/>
      <c r="POA93"/>
      <c r="POB93"/>
      <c r="POC93"/>
      <c r="POD93"/>
      <c r="POE93"/>
      <c r="POF93"/>
      <c r="POG93"/>
      <c r="POH93"/>
      <c r="POI93"/>
      <c r="POJ93"/>
      <c r="POK93"/>
      <c r="POL93"/>
      <c r="POM93"/>
      <c r="PON93"/>
      <c r="POO93"/>
      <c r="POP93"/>
      <c r="POQ93"/>
      <c r="POR93"/>
      <c r="POS93"/>
      <c r="POT93"/>
      <c r="POU93"/>
      <c r="POV93"/>
      <c r="POW93"/>
      <c r="POX93"/>
      <c r="POY93"/>
      <c r="POZ93"/>
      <c r="PPA93"/>
      <c r="PPB93"/>
      <c r="PPC93"/>
      <c r="PPD93"/>
      <c r="PPE93"/>
      <c r="PPF93"/>
      <c r="PPG93"/>
      <c r="PPH93"/>
      <c r="PPI93"/>
      <c r="PPJ93"/>
      <c r="PPK93"/>
      <c r="PPL93"/>
      <c r="PPM93"/>
      <c r="PPN93"/>
      <c r="PPO93"/>
      <c r="PPP93"/>
      <c r="PPQ93"/>
      <c r="PPR93"/>
      <c r="PPS93"/>
      <c r="PPT93"/>
      <c r="PPU93"/>
      <c r="PPV93"/>
      <c r="PPW93"/>
      <c r="PPX93"/>
      <c r="PPY93"/>
      <c r="PPZ93"/>
      <c r="PQA93"/>
      <c r="PQB93"/>
      <c r="PQC93"/>
      <c r="PQD93"/>
      <c r="PQE93"/>
      <c r="PQF93"/>
      <c r="PQG93"/>
      <c r="PQH93"/>
      <c r="PQI93"/>
      <c r="PQJ93"/>
      <c r="PQK93"/>
      <c r="PQL93"/>
      <c r="PQM93"/>
      <c r="PQN93"/>
      <c r="PQO93"/>
      <c r="PQP93"/>
      <c r="PQQ93"/>
      <c r="PQR93"/>
      <c r="PQS93"/>
      <c r="PQT93"/>
      <c r="PQU93"/>
      <c r="PQV93"/>
      <c r="PQW93"/>
      <c r="PQX93"/>
      <c r="PQY93"/>
      <c r="PQZ93"/>
      <c r="PRA93"/>
      <c r="PRB93"/>
      <c r="PRC93"/>
      <c r="PRD93"/>
      <c r="PRE93"/>
      <c r="PRF93"/>
      <c r="PRG93"/>
      <c r="PRH93"/>
      <c r="PRI93"/>
      <c r="PRJ93"/>
      <c r="PRK93"/>
      <c r="PRL93"/>
      <c r="PRM93"/>
      <c r="PRN93"/>
      <c r="PRO93"/>
      <c r="PRP93"/>
      <c r="PRQ93"/>
      <c r="PRR93"/>
      <c r="PRS93"/>
      <c r="PRT93"/>
      <c r="PRU93"/>
      <c r="PRV93"/>
      <c r="PRW93"/>
      <c r="PRX93"/>
      <c r="PRY93"/>
      <c r="PRZ93"/>
      <c r="PSA93"/>
      <c r="PSB93"/>
      <c r="PSC93"/>
      <c r="PSD93"/>
      <c r="PSE93"/>
      <c r="PSF93"/>
      <c r="PSG93"/>
      <c r="PSH93"/>
      <c r="PSI93"/>
      <c r="PSJ93"/>
      <c r="PSK93"/>
      <c r="PSL93"/>
      <c r="PSM93"/>
      <c r="PSN93"/>
      <c r="PSO93"/>
      <c r="PSP93"/>
      <c r="PSQ93"/>
      <c r="PSR93"/>
      <c r="PSS93"/>
      <c r="PST93"/>
      <c r="PSU93"/>
      <c r="PSV93"/>
      <c r="PSW93"/>
      <c r="PSX93"/>
      <c r="PSY93"/>
      <c r="PSZ93"/>
      <c r="PTA93"/>
      <c r="PTB93"/>
      <c r="PTC93"/>
      <c r="PTD93"/>
      <c r="PTE93"/>
      <c r="PTF93"/>
      <c r="PTG93"/>
      <c r="PTH93"/>
      <c r="PTI93"/>
      <c r="PTJ93"/>
      <c r="PTK93"/>
      <c r="PTL93"/>
      <c r="PTM93"/>
      <c r="PTN93"/>
      <c r="PTO93"/>
      <c r="PTP93"/>
      <c r="PTQ93"/>
      <c r="PTR93"/>
      <c r="PTS93"/>
      <c r="PTT93"/>
      <c r="PTU93"/>
      <c r="PTV93"/>
      <c r="PTW93"/>
      <c r="PTX93"/>
      <c r="PTY93"/>
      <c r="PTZ93"/>
      <c r="PUA93"/>
      <c r="PUB93"/>
      <c r="PUC93"/>
      <c r="PUD93"/>
      <c r="PUE93"/>
      <c r="PUF93"/>
      <c r="PUG93"/>
      <c r="PUH93"/>
      <c r="PUI93"/>
      <c r="PUJ93"/>
      <c r="PUK93"/>
      <c r="PUL93"/>
      <c r="PUM93"/>
      <c r="PUN93"/>
      <c r="PUO93"/>
      <c r="PUP93"/>
      <c r="PUQ93"/>
      <c r="PUR93"/>
      <c r="PUS93"/>
      <c r="PUT93"/>
      <c r="PUU93"/>
      <c r="PUV93"/>
      <c r="PUW93"/>
      <c r="PUX93"/>
      <c r="PUY93"/>
      <c r="PUZ93"/>
      <c r="PVA93"/>
      <c r="PVB93"/>
      <c r="PVC93"/>
      <c r="PVD93"/>
      <c r="PVE93"/>
      <c r="PVF93"/>
      <c r="PVG93"/>
      <c r="PVH93"/>
      <c r="PVI93"/>
      <c r="PVJ93"/>
      <c r="PVK93"/>
      <c r="PVL93"/>
      <c r="PVM93"/>
      <c r="PVN93"/>
      <c r="PVO93"/>
      <c r="PVP93"/>
      <c r="PVQ93"/>
      <c r="PVR93"/>
      <c r="PVS93"/>
      <c r="PVT93"/>
      <c r="PVU93"/>
      <c r="PVV93"/>
      <c r="PVW93"/>
      <c r="PVX93"/>
      <c r="PVY93"/>
      <c r="PVZ93"/>
      <c r="PWA93"/>
      <c r="PWB93"/>
      <c r="PWC93"/>
      <c r="PWD93"/>
      <c r="PWE93"/>
      <c r="PWF93"/>
      <c r="PWG93"/>
      <c r="PWH93"/>
      <c r="PWI93"/>
      <c r="PWJ93"/>
      <c r="PWK93"/>
      <c r="PWL93"/>
      <c r="PWM93"/>
      <c r="PWN93"/>
      <c r="PWO93"/>
      <c r="PWP93"/>
      <c r="PWQ93"/>
      <c r="PWR93"/>
      <c r="PWS93"/>
      <c r="PWT93"/>
      <c r="PWU93"/>
      <c r="PWV93"/>
      <c r="PWW93"/>
      <c r="PWX93"/>
      <c r="PWY93"/>
      <c r="PWZ93"/>
      <c r="PXA93"/>
      <c r="PXB93"/>
      <c r="PXC93"/>
      <c r="PXD93"/>
      <c r="PXE93"/>
      <c r="PXF93"/>
      <c r="PXG93"/>
      <c r="PXH93"/>
      <c r="PXI93"/>
      <c r="PXJ93"/>
      <c r="PXK93"/>
      <c r="PXL93"/>
      <c r="PXM93"/>
      <c r="PXN93"/>
      <c r="PXO93"/>
      <c r="PXP93"/>
      <c r="PXQ93"/>
      <c r="PXR93"/>
      <c r="PXS93"/>
      <c r="PXT93"/>
      <c r="PXU93"/>
      <c r="PXV93"/>
      <c r="PXW93"/>
      <c r="PXX93"/>
      <c r="PXY93"/>
      <c r="PXZ93"/>
      <c r="PYA93"/>
      <c r="PYB93"/>
      <c r="PYC93"/>
      <c r="PYD93"/>
      <c r="PYE93"/>
      <c r="PYF93"/>
      <c r="PYG93"/>
      <c r="PYH93"/>
      <c r="PYI93"/>
      <c r="PYJ93"/>
      <c r="PYK93"/>
      <c r="PYL93"/>
      <c r="PYM93"/>
      <c r="PYN93"/>
      <c r="PYO93"/>
      <c r="PYP93"/>
      <c r="PYQ93"/>
      <c r="PYR93"/>
      <c r="PYS93"/>
      <c r="PYT93"/>
      <c r="PYU93"/>
      <c r="PYV93"/>
      <c r="PYW93"/>
      <c r="PYX93"/>
      <c r="PYY93"/>
      <c r="PYZ93"/>
      <c r="PZA93"/>
      <c r="PZB93"/>
      <c r="PZC93"/>
      <c r="PZD93"/>
      <c r="PZE93"/>
      <c r="PZF93"/>
      <c r="PZG93"/>
      <c r="PZH93"/>
      <c r="PZI93"/>
      <c r="PZJ93"/>
      <c r="PZK93"/>
      <c r="PZL93"/>
      <c r="PZM93"/>
      <c r="PZN93"/>
      <c r="PZO93"/>
      <c r="PZP93"/>
      <c r="PZQ93"/>
      <c r="PZR93"/>
      <c r="PZS93"/>
      <c r="PZT93"/>
      <c r="PZU93"/>
      <c r="PZV93"/>
      <c r="PZW93"/>
      <c r="PZX93"/>
      <c r="PZY93"/>
      <c r="PZZ93"/>
      <c r="QAA93"/>
      <c r="QAB93"/>
      <c r="QAC93"/>
      <c r="QAD93"/>
      <c r="QAE93"/>
      <c r="QAF93"/>
      <c r="QAG93"/>
      <c r="QAH93"/>
      <c r="QAI93"/>
      <c r="QAJ93"/>
      <c r="QAK93"/>
      <c r="QAL93"/>
      <c r="QAM93"/>
      <c r="QAN93"/>
      <c r="QAO93"/>
      <c r="QAP93"/>
      <c r="QAQ93"/>
      <c r="QAR93"/>
      <c r="QAS93"/>
      <c r="QAT93"/>
      <c r="QAU93"/>
      <c r="QAV93"/>
      <c r="QAW93"/>
      <c r="QAX93"/>
      <c r="QAY93"/>
      <c r="QAZ93"/>
      <c r="QBA93"/>
      <c r="QBB93"/>
      <c r="QBC93"/>
      <c r="QBD93"/>
      <c r="QBE93"/>
      <c r="QBF93"/>
      <c r="QBG93"/>
      <c r="QBH93"/>
      <c r="QBI93"/>
      <c r="QBJ93"/>
      <c r="QBK93"/>
      <c r="QBL93"/>
      <c r="QBM93"/>
      <c r="QBN93"/>
      <c r="QBO93"/>
      <c r="QBP93"/>
      <c r="QBQ93"/>
      <c r="QBR93"/>
      <c r="QBS93"/>
      <c r="QBT93"/>
      <c r="QBU93"/>
      <c r="QBV93"/>
      <c r="QBW93"/>
      <c r="QBX93"/>
      <c r="QBY93"/>
      <c r="QBZ93"/>
      <c r="QCA93"/>
      <c r="QCB93"/>
      <c r="QCC93"/>
      <c r="QCD93"/>
      <c r="QCE93"/>
      <c r="QCF93"/>
      <c r="QCG93"/>
      <c r="QCH93"/>
      <c r="QCI93"/>
      <c r="QCJ93"/>
      <c r="QCK93"/>
      <c r="QCL93"/>
      <c r="QCM93"/>
      <c r="QCN93"/>
      <c r="QCO93"/>
      <c r="QCP93"/>
      <c r="QCQ93"/>
      <c r="QCR93"/>
      <c r="QCS93"/>
      <c r="QCT93"/>
      <c r="QCU93"/>
      <c r="QCV93"/>
      <c r="QCW93"/>
      <c r="QCX93"/>
      <c r="QCY93"/>
      <c r="QCZ93"/>
      <c r="QDA93"/>
      <c r="QDB93"/>
      <c r="QDC93"/>
      <c r="QDD93"/>
      <c r="QDE93"/>
      <c r="QDF93"/>
      <c r="QDG93"/>
      <c r="QDH93"/>
      <c r="QDI93"/>
      <c r="QDJ93"/>
      <c r="QDK93"/>
      <c r="QDL93"/>
      <c r="QDM93"/>
      <c r="QDN93"/>
      <c r="QDO93"/>
      <c r="QDP93"/>
      <c r="QDQ93"/>
      <c r="QDR93"/>
      <c r="QDS93"/>
      <c r="QDT93"/>
      <c r="QDU93"/>
      <c r="QDV93"/>
      <c r="QDW93"/>
      <c r="QDX93"/>
      <c r="QDY93"/>
      <c r="QDZ93"/>
      <c r="QEA93"/>
      <c r="QEB93"/>
      <c r="QEC93"/>
      <c r="QED93"/>
      <c r="QEE93"/>
      <c r="QEF93"/>
      <c r="QEG93"/>
      <c r="QEH93"/>
      <c r="QEI93"/>
      <c r="QEJ93"/>
      <c r="QEK93"/>
      <c r="QEL93"/>
      <c r="QEM93"/>
      <c r="QEN93"/>
      <c r="QEO93"/>
      <c r="QEP93"/>
      <c r="QEQ93"/>
      <c r="QER93"/>
      <c r="QES93"/>
      <c r="QET93"/>
      <c r="QEU93"/>
      <c r="QEV93"/>
      <c r="QEW93"/>
      <c r="QEX93"/>
      <c r="QEY93"/>
      <c r="QEZ93"/>
      <c r="QFA93"/>
      <c r="QFB93"/>
      <c r="QFC93"/>
      <c r="QFD93"/>
      <c r="QFE93"/>
      <c r="QFF93"/>
      <c r="QFG93"/>
      <c r="QFH93"/>
      <c r="QFI93"/>
      <c r="QFJ93"/>
      <c r="QFK93"/>
      <c r="QFL93"/>
      <c r="QFM93"/>
      <c r="QFN93"/>
      <c r="QFO93"/>
      <c r="QFP93"/>
      <c r="QFQ93"/>
      <c r="QFR93"/>
      <c r="QFS93"/>
      <c r="QFT93"/>
      <c r="QFU93"/>
      <c r="QFV93"/>
      <c r="QFW93"/>
      <c r="QFX93"/>
      <c r="QFY93"/>
      <c r="QFZ93"/>
      <c r="QGA93"/>
      <c r="QGB93"/>
      <c r="QGC93"/>
      <c r="QGD93"/>
      <c r="QGE93"/>
      <c r="QGF93"/>
      <c r="QGG93"/>
      <c r="QGH93"/>
      <c r="QGI93"/>
      <c r="QGJ93"/>
      <c r="QGK93"/>
      <c r="QGL93"/>
      <c r="QGM93"/>
      <c r="QGN93"/>
      <c r="QGO93"/>
      <c r="QGP93"/>
      <c r="QGQ93"/>
      <c r="QGR93"/>
      <c r="QGS93"/>
      <c r="QGT93"/>
      <c r="QGU93"/>
      <c r="QGV93"/>
      <c r="QGW93"/>
      <c r="QGX93"/>
      <c r="QGY93"/>
      <c r="QGZ93"/>
      <c r="QHA93"/>
      <c r="QHB93"/>
      <c r="QHC93"/>
      <c r="QHD93"/>
      <c r="QHE93"/>
      <c r="QHF93"/>
      <c r="QHG93"/>
      <c r="QHH93"/>
      <c r="QHI93"/>
      <c r="QHJ93"/>
      <c r="QHK93"/>
      <c r="QHL93"/>
      <c r="QHM93"/>
      <c r="QHN93"/>
      <c r="QHO93"/>
      <c r="QHP93"/>
      <c r="QHQ93"/>
      <c r="QHR93"/>
      <c r="QHS93"/>
      <c r="QHT93"/>
      <c r="QHU93"/>
      <c r="QHV93"/>
      <c r="QHW93"/>
      <c r="QHX93"/>
      <c r="QHY93"/>
      <c r="QHZ93"/>
      <c r="QIA93"/>
      <c r="QIB93"/>
      <c r="QIC93"/>
      <c r="QID93"/>
      <c r="QIE93"/>
      <c r="QIF93"/>
      <c r="QIG93"/>
      <c r="QIH93"/>
      <c r="QII93"/>
      <c r="QIJ93"/>
      <c r="QIK93"/>
      <c r="QIL93"/>
      <c r="QIM93"/>
      <c r="QIN93"/>
      <c r="QIO93"/>
      <c r="QIP93"/>
      <c r="QIQ93"/>
      <c r="QIR93"/>
      <c r="QIS93"/>
      <c r="QIT93"/>
      <c r="QIU93"/>
      <c r="QIV93"/>
      <c r="QIW93"/>
      <c r="QIX93"/>
      <c r="QIY93"/>
      <c r="QIZ93"/>
      <c r="QJA93"/>
      <c r="QJB93"/>
      <c r="QJC93"/>
      <c r="QJD93"/>
      <c r="QJE93"/>
      <c r="QJF93"/>
      <c r="QJG93"/>
      <c r="QJH93"/>
      <c r="QJI93"/>
      <c r="QJJ93"/>
      <c r="QJK93"/>
      <c r="QJL93"/>
      <c r="QJM93"/>
      <c r="QJN93"/>
      <c r="QJO93"/>
      <c r="QJP93"/>
      <c r="QJQ93"/>
      <c r="QJR93"/>
      <c r="QJS93"/>
      <c r="QJT93"/>
      <c r="QJU93"/>
      <c r="QJV93"/>
      <c r="QJW93"/>
      <c r="QJX93"/>
      <c r="QJY93"/>
      <c r="QJZ93"/>
      <c r="QKA93"/>
      <c r="QKB93"/>
      <c r="QKC93"/>
      <c r="QKD93"/>
      <c r="QKE93"/>
      <c r="QKF93"/>
      <c r="QKG93"/>
      <c r="QKH93"/>
      <c r="QKI93"/>
      <c r="QKJ93"/>
      <c r="QKK93"/>
      <c r="QKL93"/>
      <c r="QKM93"/>
      <c r="QKN93"/>
      <c r="QKO93"/>
      <c r="QKP93"/>
      <c r="QKQ93"/>
      <c r="QKR93"/>
      <c r="QKS93"/>
      <c r="QKT93"/>
      <c r="QKU93"/>
      <c r="QKV93"/>
      <c r="QKW93"/>
      <c r="QKX93"/>
      <c r="QKY93"/>
      <c r="QKZ93"/>
      <c r="QLA93"/>
      <c r="QLB93"/>
      <c r="QLC93"/>
      <c r="QLD93"/>
      <c r="QLE93"/>
      <c r="QLF93"/>
      <c r="QLG93"/>
      <c r="QLH93"/>
      <c r="QLI93"/>
      <c r="QLJ93"/>
      <c r="QLK93"/>
      <c r="QLL93"/>
      <c r="QLM93"/>
      <c r="QLN93"/>
      <c r="QLO93"/>
      <c r="QLP93"/>
      <c r="QLQ93"/>
      <c r="QLR93"/>
      <c r="QLS93"/>
      <c r="QLT93"/>
      <c r="QLU93"/>
      <c r="QLV93"/>
      <c r="QLW93"/>
      <c r="QLX93"/>
      <c r="QLY93"/>
      <c r="QLZ93"/>
      <c r="QMA93"/>
      <c r="QMB93"/>
      <c r="QMC93"/>
      <c r="QMD93"/>
      <c r="QME93"/>
      <c r="QMF93"/>
      <c r="QMG93"/>
      <c r="QMH93"/>
      <c r="QMI93"/>
      <c r="QMJ93"/>
      <c r="QMK93"/>
      <c r="QML93"/>
      <c r="QMM93"/>
      <c r="QMN93"/>
      <c r="QMO93"/>
      <c r="QMP93"/>
      <c r="QMQ93"/>
      <c r="QMR93"/>
      <c r="QMS93"/>
      <c r="QMT93"/>
      <c r="QMU93"/>
      <c r="QMV93"/>
      <c r="QMW93"/>
      <c r="QMX93"/>
      <c r="QMY93"/>
      <c r="QMZ93"/>
      <c r="QNA93"/>
      <c r="QNB93"/>
      <c r="QNC93"/>
      <c r="QND93"/>
      <c r="QNE93"/>
      <c r="QNF93"/>
      <c r="QNG93"/>
      <c r="QNH93"/>
      <c r="QNI93"/>
      <c r="QNJ93"/>
      <c r="QNK93"/>
      <c r="QNL93"/>
      <c r="QNM93"/>
      <c r="QNN93"/>
      <c r="QNO93"/>
      <c r="QNP93"/>
      <c r="QNQ93"/>
      <c r="QNR93"/>
      <c r="QNS93"/>
      <c r="QNT93"/>
      <c r="QNU93"/>
      <c r="QNV93"/>
      <c r="QNW93"/>
      <c r="QNX93"/>
      <c r="QNY93"/>
      <c r="QNZ93"/>
      <c r="QOA93"/>
      <c r="QOB93"/>
      <c r="QOC93"/>
      <c r="QOD93"/>
      <c r="QOE93"/>
      <c r="QOF93"/>
      <c r="QOG93"/>
      <c r="QOH93"/>
      <c r="QOI93"/>
      <c r="QOJ93"/>
      <c r="QOK93"/>
      <c r="QOL93"/>
      <c r="QOM93"/>
      <c r="QON93"/>
      <c r="QOO93"/>
      <c r="QOP93"/>
      <c r="QOQ93"/>
      <c r="QOR93"/>
      <c r="QOS93"/>
      <c r="QOT93"/>
      <c r="QOU93"/>
      <c r="QOV93"/>
      <c r="QOW93"/>
      <c r="QOX93"/>
      <c r="QOY93"/>
      <c r="QOZ93"/>
      <c r="QPA93"/>
      <c r="QPB93"/>
      <c r="QPC93"/>
      <c r="QPD93"/>
      <c r="QPE93"/>
      <c r="QPF93"/>
      <c r="QPG93"/>
      <c r="QPH93"/>
      <c r="QPI93"/>
      <c r="QPJ93"/>
      <c r="QPK93"/>
      <c r="QPL93"/>
      <c r="QPM93"/>
      <c r="QPN93"/>
      <c r="QPO93"/>
      <c r="QPP93"/>
      <c r="QPQ93"/>
      <c r="QPR93"/>
      <c r="QPS93"/>
      <c r="QPT93"/>
      <c r="QPU93"/>
      <c r="QPV93"/>
      <c r="QPW93"/>
      <c r="QPX93"/>
      <c r="QPY93"/>
      <c r="QPZ93"/>
      <c r="QQA93"/>
      <c r="QQB93"/>
      <c r="QQC93"/>
      <c r="QQD93"/>
      <c r="QQE93"/>
      <c r="QQF93"/>
      <c r="QQG93"/>
      <c r="QQH93"/>
      <c r="QQI93"/>
      <c r="QQJ93"/>
      <c r="QQK93"/>
      <c r="QQL93"/>
      <c r="QQM93"/>
      <c r="QQN93"/>
      <c r="QQO93"/>
      <c r="QQP93"/>
      <c r="QQQ93"/>
      <c r="QQR93"/>
      <c r="QQS93"/>
      <c r="QQT93"/>
      <c r="QQU93"/>
      <c r="QQV93"/>
      <c r="QQW93"/>
      <c r="QQX93"/>
      <c r="QQY93"/>
      <c r="QQZ93"/>
      <c r="QRA93"/>
      <c r="QRB93"/>
      <c r="QRC93"/>
      <c r="QRD93"/>
      <c r="QRE93"/>
      <c r="QRF93"/>
      <c r="QRG93"/>
      <c r="QRH93"/>
      <c r="QRI93"/>
      <c r="QRJ93"/>
      <c r="QRK93"/>
      <c r="QRL93"/>
      <c r="QRM93"/>
      <c r="QRN93"/>
      <c r="QRO93"/>
      <c r="QRP93"/>
      <c r="QRQ93"/>
      <c r="QRR93"/>
      <c r="QRS93"/>
      <c r="QRT93"/>
      <c r="QRU93"/>
      <c r="QRV93"/>
      <c r="QRW93"/>
      <c r="QRX93"/>
      <c r="QRY93"/>
      <c r="QRZ93"/>
      <c r="QSA93"/>
      <c r="QSB93"/>
      <c r="QSC93"/>
      <c r="QSD93"/>
      <c r="QSE93"/>
      <c r="QSF93"/>
      <c r="QSG93"/>
      <c r="QSH93"/>
      <c r="QSI93"/>
      <c r="QSJ93"/>
      <c r="QSK93"/>
      <c r="QSL93"/>
      <c r="QSM93"/>
      <c r="QSN93"/>
      <c r="QSO93"/>
      <c r="QSP93"/>
      <c r="QSQ93"/>
      <c r="QSR93"/>
      <c r="QSS93"/>
      <c r="QST93"/>
      <c r="QSU93"/>
      <c r="QSV93"/>
      <c r="QSW93"/>
      <c r="QSX93"/>
      <c r="QSY93"/>
      <c r="QSZ93"/>
      <c r="QTA93"/>
      <c r="QTB93"/>
      <c r="QTC93"/>
      <c r="QTD93"/>
      <c r="QTE93"/>
      <c r="QTF93"/>
      <c r="QTG93"/>
      <c r="QTH93"/>
      <c r="QTI93"/>
      <c r="QTJ93"/>
      <c r="QTK93"/>
      <c r="QTL93"/>
      <c r="QTM93"/>
      <c r="QTN93"/>
      <c r="QTO93"/>
      <c r="QTP93"/>
      <c r="QTQ93"/>
      <c r="QTR93"/>
      <c r="QTS93"/>
      <c r="QTT93"/>
      <c r="QTU93"/>
      <c r="QTV93"/>
      <c r="QTW93"/>
      <c r="QTX93"/>
      <c r="QTY93"/>
      <c r="QTZ93"/>
      <c r="QUA93"/>
      <c r="QUB93"/>
      <c r="QUC93"/>
      <c r="QUD93"/>
      <c r="QUE93"/>
      <c r="QUF93"/>
      <c r="QUG93"/>
      <c r="QUH93"/>
      <c r="QUI93"/>
      <c r="QUJ93"/>
      <c r="QUK93"/>
      <c r="QUL93"/>
      <c r="QUM93"/>
      <c r="QUN93"/>
      <c r="QUO93"/>
      <c r="QUP93"/>
      <c r="QUQ93"/>
      <c r="QUR93"/>
      <c r="QUS93"/>
      <c r="QUT93"/>
      <c r="QUU93"/>
      <c r="QUV93"/>
      <c r="QUW93"/>
      <c r="QUX93"/>
      <c r="QUY93"/>
      <c r="QUZ93"/>
      <c r="QVA93"/>
      <c r="QVB93"/>
      <c r="QVC93"/>
      <c r="QVD93"/>
      <c r="QVE93"/>
      <c r="QVF93"/>
      <c r="QVG93"/>
      <c r="QVH93"/>
      <c r="QVI93"/>
      <c r="QVJ93"/>
      <c r="QVK93"/>
      <c r="QVL93"/>
      <c r="QVM93"/>
      <c r="QVN93"/>
      <c r="QVO93"/>
      <c r="QVP93"/>
      <c r="QVQ93"/>
      <c r="QVR93"/>
      <c r="QVS93"/>
      <c r="QVT93"/>
      <c r="QVU93"/>
      <c r="QVV93"/>
      <c r="QVW93"/>
      <c r="QVX93"/>
      <c r="QVY93"/>
      <c r="QVZ93"/>
      <c r="QWA93"/>
      <c r="QWB93"/>
      <c r="QWC93"/>
      <c r="QWD93"/>
      <c r="QWE93"/>
      <c r="QWF93"/>
      <c r="QWG93"/>
      <c r="QWH93"/>
      <c r="QWI93"/>
      <c r="QWJ93"/>
      <c r="QWK93"/>
      <c r="QWL93"/>
      <c r="QWM93"/>
      <c r="QWN93"/>
      <c r="QWO93"/>
      <c r="QWP93"/>
      <c r="QWQ93"/>
      <c r="QWR93"/>
      <c r="QWS93"/>
      <c r="QWT93"/>
      <c r="QWU93"/>
      <c r="QWV93"/>
      <c r="QWW93"/>
      <c r="QWX93"/>
      <c r="QWY93"/>
      <c r="QWZ93"/>
      <c r="QXA93"/>
      <c r="QXB93"/>
      <c r="QXC93"/>
      <c r="QXD93"/>
      <c r="QXE93"/>
      <c r="QXF93"/>
      <c r="QXG93"/>
      <c r="QXH93"/>
      <c r="QXI93"/>
      <c r="QXJ93"/>
      <c r="QXK93"/>
      <c r="QXL93"/>
      <c r="QXM93"/>
      <c r="QXN93"/>
      <c r="QXO93"/>
      <c r="QXP93"/>
      <c r="QXQ93"/>
      <c r="QXR93"/>
      <c r="QXS93"/>
      <c r="QXT93"/>
      <c r="QXU93"/>
      <c r="QXV93"/>
      <c r="QXW93"/>
      <c r="QXX93"/>
      <c r="QXY93"/>
      <c r="QXZ93"/>
      <c r="QYA93"/>
      <c r="QYB93"/>
      <c r="QYC93"/>
      <c r="QYD93"/>
      <c r="QYE93"/>
      <c r="QYF93"/>
      <c r="QYG93"/>
      <c r="QYH93"/>
      <c r="QYI93"/>
      <c r="QYJ93"/>
      <c r="QYK93"/>
      <c r="QYL93"/>
      <c r="QYM93"/>
      <c r="QYN93"/>
      <c r="QYO93"/>
      <c r="QYP93"/>
      <c r="QYQ93"/>
      <c r="QYR93"/>
      <c r="QYS93"/>
      <c r="QYT93"/>
      <c r="QYU93"/>
      <c r="QYV93"/>
      <c r="QYW93"/>
      <c r="QYX93"/>
      <c r="QYY93"/>
      <c r="QYZ93"/>
      <c r="QZA93"/>
      <c r="QZB93"/>
      <c r="QZC93"/>
      <c r="QZD93"/>
      <c r="QZE93"/>
      <c r="QZF93"/>
      <c r="QZG93"/>
      <c r="QZH93"/>
      <c r="QZI93"/>
      <c r="QZJ93"/>
      <c r="QZK93"/>
      <c r="QZL93"/>
      <c r="QZM93"/>
      <c r="QZN93"/>
      <c r="QZO93"/>
      <c r="QZP93"/>
      <c r="QZQ93"/>
      <c r="QZR93"/>
      <c r="QZS93"/>
      <c r="QZT93"/>
      <c r="QZU93"/>
      <c r="QZV93"/>
      <c r="QZW93"/>
      <c r="QZX93"/>
      <c r="QZY93"/>
      <c r="QZZ93"/>
      <c r="RAA93"/>
      <c r="RAB93"/>
      <c r="RAC93"/>
      <c r="RAD93"/>
      <c r="RAE93"/>
      <c r="RAF93"/>
      <c r="RAG93"/>
      <c r="RAH93"/>
      <c r="RAI93"/>
      <c r="RAJ93"/>
      <c r="RAK93"/>
      <c r="RAL93"/>
      <c r="RAM93"/>
      <c r="RAN93"/>
      <c r="RAO93"/>
      <c r="RAP93"/>
      <c r="RAQ93"/>
      <c r="RAR93"/>
      <c r="RAS93"/>
      <c r="RAT93"/>
      <c r="RAU93"/>
      <c r="RAV93"/>
      <c r="RAW93"/>
      <c r="RAX93"/>
      <c r="RAY93"/>
      <c r="RAZ93"/>
      <c r="RBA93"/>
      <c r="RBB93"/>
      <c r="RBC93"/>
      <c r="RBD93"/>
      <c r="RBE93"/>
      <c r="RBF93"/>
      <c r="RBG93"/>
      <c r="RBH93"/>
      <c r="RBI93"/>
      <c r="RBJ93"/>
      <c r="RBK93"/>
      <c r="RBL93"/>
      <c r="RBM93"/>
      <c r="RBN93"/>
      <c r="RBO93"/>
      <c r="RBP93"/>
      <c r="RBQ93"/>
      <c r="RBR93"/>
      <c r="RBS93"/>
      <c r="RBT93"/>
      <c r="RBU93"/>
      <c r="RBV93"/>
      <c r="RBW93"/>
      <c r="RBX93"/>
      <c r="RBY93"/>
      <c r="RBZ93"/>
      <c r="RCA93"/>
      <c r="RCB93"/>
      <c r="RCC93"/>
      <c r="RCD93"/>
      <c r="RCE93"/>
      <c r="RCF93"/>
      <c r="RCG93"/>
      <c r="RCH93"/>
      <c r="RCI93"/>
      <c r="RCJ93"/>
      <c r="RCK93"/>
      <c r="RCL93"/>
      <c r="RCM93"/>
      <c r="RCN93"/>
      <c r="RCO93"/>
      <c r="RCP93"/>
      <c r="RCQ93"/>
      <c r="RCR93"/>
      <c r="RCS93"/>
      <c r="RCT93"/>
      <c r="RCU93"/>
      <c r="RCV93"/>
      <c r="RCW93"/>
      <c r="RCX93"/>
      <c r="RCY93"/>
      <c r="RCZ93"/>
      <c r="RDA93"/>
      <c r="RDB93"/>
      <c r="RDC93"/>
      <c r="RDD93"/>
      <c r="RDE93"/>
      <c r="RDF93"/>
      <c r="RDG93"/>
      <c r="RDH93"/>
      <c r="RDI93"/>
      <c r="RDJ93"/>
      <c r="RDK93"/>
      <c r="RDL93"/>
      <c r="RDM93"/>
      <c r="RDN93"/>
      <c r="RDO93"/>
      <c r="RDP93"/>
      <c r="RDQ93"/>
      <c r="RDR93"/>
      <c r="RDS93"/>
      <c r="RDT93"/>
      <c r="RDU93"/>
      <c r="RDV93"/>
      <c r="RDW93"/>
      <c r="RDX93"/>
      <c r="RDY93"/>
      <c r="RDZ93"/>
      <c r="REA93"/>
      <c r="REB93"/>
      <c r="REC93"/>
      <c r="RED93"/>
      <c r="REE93"/>
      <c r="REF93"/>
      <c r="REG93"/>
      <c r="REH93"/>
      <c r="REI93"/>
      <c r="REJ93"/>
      <c r="REK93"/>
      <c r="REL93"/>
      <c r="REM93"/>
      <c r="REN93"/>
      <c r="REO93"/>
      <c r="REP93"/>
      <c r="REQ93"/>
      <c r="RER93"/>
      <c r="RES93"/>
      <c r="RET93"/>
      <c r="REU93"/>
      <c r="REV93"/>
      <c r="REW93"/>
      <c r="REX93"/>
      <c r="REY93"/>
      <c r="REZ93"/>
      <c r="RFA93"/>
      <c r="RFB93"/>
      <c r="RFC93"/>
      <c r="RFD93"/>
      <c r="RFE93"/>
      <c r="RFF93"/>
      <c r="RFG93"/>
      <c r="RFH93"/>
      <c r="RFI93"/>
      <c r="RFJ93"/>
      <c r="RFK93"/>
      <c r="RFL93"/>
      <c r="RFM93"/>
      <c r="RFN93"/>
      <c r="RFO93"/>
      <c r="RFP93"/>
      <c r="RFQ93"/>
      <c r="RFR93"/>
      <c r="RFS93"/>
      <c r="RFT93"/>
      <c r="RFU93"/>
      <c r="RFV93"/>
      <c r="RFW93"/>
      <c r="RFX93"/>
      <c r="RFY93"/>
      <c r="RFZ93"/>
      <c r="RGA93"/>
      <c r="RGB93"/>
      <c r="RGC93"/>
      <c r="RGD93"/>
      <c r="RGE93"/>
      <c r="RGF93"/>
      <c r="RGG93"/>
      <c r="RGH93"/>
      <c r="RGI93"/>
      <c r="RGJ93"/>
      <c r="RGK93"/>
      <c r="RGL93"/>
      <c r="RGM93"/>
      <c r="RGN93"/>
      <c r="RGO93"/>
      <c r="RGP93"/>
      <c r="RGQ93"/>
      <c r="RGR93"/>
      <c r="RGS93"/>
      <c r="RGT93"/>
      <c r="RGU93"/>
      <c r="RGV93"/>
      <c r="RGW93"/>
      <c r="RGX93"/>
      <c r="RGY93"/>
      <c r="RGZ93"/>
      <c r="RHA93"/>
      <c r="RHB93"/>
      <c r="RHC93"/>
      <c r="RHD93"/>
      <c r="RHE93"/>
      <c r="RHF93"/>
      <c r="RHG93"/>
      <c r="RHH93"/>
      <c r="RHI93"/>
      <c r="RHJ93"/>
      <c r="RHK93"/>
      <c r="RHL93"/>
      <c r="RHM93"/>
      <c r="RHN93"/>
      <c r="RHO93"/>
      <c r="RHP93"/>
      <c r="RHQ93"/>
      <c r="RHR93"/>
      <c r="RHS93"/>
      <c r="RHT93"/>
      <c r="RHU93"/>
      <c r="RHV93"/>
      <c r="RHW93"/>
      <c r="RHX93"/>
      <c r="RHY93"/>
      <c r="RHZ93"/>
      <c r="RIA93"/>
      <c r="RIB93"/>
      <c r="RIC93"/>
      <c r="RID93"/>
      <c r="RIE93"/>
      <c r="RIF93"/>
      <c r="RIG93"/>
      <c r="RIH93"/>
      <c r="RII93"/>
      <c r="RIJ93"/>
      <c r="RIK93"/>
      <c r="RIL93"/>
      <c r="RIM93"/>
      <c r="RIN93"/>
      <c r="RIO93"/>
      <c r="RIP93"/>
      <c r="RIQ93"/>
      <c r="RIR93"/>
      <c r="RIS93"/>
      <c r="RIT93"/>
      <c r="RIU93"/>
      <c r="RIV93"/>
      <c r="RIW93"/>
      <c r="RIX93"/>
      <c r="RIY93"/>
      <c r="RIZ93"/>
      <c r="RJA93"/>
      <c r="RJB93"/>
      <c r="RJC93"/>
      <c r="RJD93"/>
      <c r="RJE93"/>
      <c r="RJF93"/>
      <c r="RJG93"/>
      <c r="RJH93"/>
      <c r="RJI93"/>
      <c r="RJJ93"/>
      <c r="RJK93"/>
      <c r="RJL93"/>
      <c r="RJM93"/>
      <c r="RJN93"/>
      <c r="RJO93"/>
      <c r="RJP93"/>
      <c r="RJQ93"/>
      <c r="RJR93"/>
      <c r="RJS93"/>
      <c r="RJT93"/>
      <c r="RJU93"/>
      <c r="RJV93"/>
      <c r="RJW93"/>
      <c r="RJX93"/>
      <c r="RJY93"/>
      <c r="RJZ93"/>
      <c r="RKA93"/>
      <c r="RKB93"/>
      <c r="RKC93"/>
      <c r="RKD93"/>
      <c r="RKE93"/>
      <c r="RKF93"/>
      <c r="RKG93"/>
      <c r="RKH93"/>
      <c r="RKI93"/>
      <c r="RKJ93"/>
      <c r="RKK93"/>
      <c r="RKL93"/>
      <c r="RKM93"/>
      <c r="RKN93"/>
      <c r="RKO93"/>
      <c r="RKP93"/>
      <c r="RKQ93"/>
      <c r="RKR93"/>
      <c r="RKS93"/>
      <c r="RKT93"/>
      <c r="RKU93"/>
      <c r="RKV93"/>
      <c r="RKW93"/>
      <c r="RKX93"/>
      <c r="RKY93"/>
      <c r="RKZ93"/>
      <c r="RLA93"/>
      <c r="RLB93"/>
      <c r="RLC93"/>
      <c r="RLD93"/>
      <c r="RLE93"/>
      <c r="RLF93"/>
      <c r="RLG93"/>
      <c r="RLH93"/>
      <c r="RLI93"/>
      <c r="RLJ93"/>
      <c r="RLK93"/>
      <c r="RLL93"/>
      <c r="RLM93"/>
      <c r="RLN93"/>
      <c r="RLO93"/>
      <c r="RLP93"/>
      <c r="RLQ93"/>
      <c r="RLR93"/>
      <c r="RLS93"/>
      <c r="RLT93"/>
      <c r="RLU93"/>
      <c r="RLV93"/>
      <c r="RLW93"/>
      <c r="RLX93"/>
      <c r="RLY93"/>
      <c r="RLZ93"/>
      <c r="RMA93"/>
      <c r="RMB93"/>
      <c r="RMC93"/>
      <c r="RMD93"/>
      <c r="RME93"/>
      <c r="RMF93"/>
      <c r="RMG93"/>
      <c r="RMH93"/>
      <c r="RMI93"/>
      <c r="RMJ93"/>
      <c r="RMK93"/>
      <c r="RML93"/>
      <c r="RMM93"/>
      <c r="RMN93"/>
      <c r="RMO93"/>
      <c r="RMP93"/>
      <c r="RMQ93"/>
      <c r="RMR93"/>
      <c r="RMS93"/>
      <c r="RMT93"/>
      <c r="RMU93"/>
      <c r="RMV93"/>
      <c r="RMW93"/>
      <c r="RMX93"/>
      <c r="RMY93"/>
      <c r="RMZ93"/>
      <c r="RNA93"/>
      <c r="RNB93"/>
      <c r="RNC93"/>
      <c r="RND93"/>
      <c r="RNE93"/>
      <c r="RNF93"/>
      <c r="RNG93"/>
      <c r="RNH93"/>
      <c r="RNI93"/>
      <c r="RNJ93"/>
      <c r="RNK93"/>
      <c r="RNL93"/>
      <c r="RNM93"/>
      <c r="RNN93"/>
      <c r="RNO93"/>
      <c r="RNP93"/>
      <c r="RNQ93"/>
      <c r="RNR93"/>
      <c r="RNS93"/>
      <c r="RNT93"/>
      <c r="RNU93"/>
      <c r="RNV93"/>
      <c r="RNW93"/>
      <c r="RNX93"/>
      <c r="RNY93"/>
      <c r="RNZ93"/>
      <c r="ROA93"/>
      <c r="ROB93"/>
      <c r="ROC93"/>
      <c r="ROD93"/>
      <c r="ROE93"/>
      <c r="ROF93"/>
      <c r="ROG93"/>
      <c r="ROH93"/>
      <c r="ROI93"/>
      <c r="ROJ93"/>
      <c r="ROK93"/>
      <c r="ROL93"/>
      <c r="ROM93"/>
      <c r="RON93"/>
      <c r="ROO93"/>
      <c r="ROP93"/>
      <c r="ROQ93"/>
      <c r="ROR93"/>
      <c r="ROS93"/>
      <c r="ROT93"/>
      <c r="ROU93"/>
      <c r="ROV93"/>
      <c r="ROW93"/>
      <c r="ROX93"/>
      <c r="ROY93"/>
      <c r="ROZ93"/>
      <c r="RPA93"/>
      <c r="RPB93"/>
      <c r="RPC93"/>
      <c r="RPD93"/>
      <c r="RPE93"/>
      <c r="RPF93"/>
      <c r="RPG93"/>
      <c r="RPH93"/>
      <c r="RPI93"/>
      <c r="RPJ93"/>
      <c r="RPK93"/>
      <c r="RPL93"/>
      <c r="RPM93"/>
      <c r="RPN93"/>
      <c r="RPO93"/>
      <c r="RPP93"/>
      <c r="RPQ93"/>
      <c r="RPR93"/>
      <c r="RPS93"/>
      <c r="RPT93"/>
      <c r="RPU93"/>
      <c r="RPV93"/>
      <c r="RPW93"/>
      <c r="RPX93"/>
      <c r="RPY93"/>
      <c r="RPZ93"/>
      <c r="RQA93"/>
      <c r="RQB93"/>
      <c r="RQC93"/>
      <c r="RQD93"/>
      <c r="RQE93"/>
      <c r="RQF93"/>
      <c r="RQG93"/>
      <c r="RQH93"/>
      <c r="RQI93"/>
      <c r="RQJ93"/>
      <c r="RQK93"/>
      <c r="RQL93"/>
      <c r="RQM93"/>
      <c r="RQN93"/>
      <c r="RQO93"/>
      <c r="RQP93"/>
      <c r="RQQ93"/>
      <c r="RQR93"/>
      <c r="RQS93"/>
      <c r="RQT93"/>
      <c r="RQU93"/>
      <c r="RQV93"/>
      <c r="RQW93"/>
      <c r="RQX93"/>
      <c r="RQY93"/>
      <c r="RQZ93"/>
      <c r="RRA93"/>
      <c r="RRB93"/>
      <c r="RRC93"/>
      <c r="RRD93"/>
      <c r="RRE93"/>
      <c r="RRF93"/>
      <c r="RRG93"/>
      <c r="RRH93"/>
      <c r="RRI93"/>
      <c r="RRJ93"/>
      <c r="RRK93"/>
      <c r="RRL93"/>
      <c r="RRM93"/>
      <c r="RRN93"/>
      <c r="RRO93"/>
      <c r="RRP93"/>
      <c r="RRQ93"/>
      <c r="RRR93"/>
      <c r="RRS93"/>
      <c r="RRT93"/>
      <c r="RRU93"/>
      <c r="RRV93"/>
      <c r="RRW93"/>
      <c r="RRX93"/>
      <c r="RRY93"/>
      <c r="RRZ93"/>
      <c r="RSA93"/>
      <c r="RSB93"/>
      <c r="RSC93"/>
      <c r="RSD93"/>
      <c r="RSE93"/>
      <c r="RSF93"/>
      <c r="RSG93"/>
      <c r="RSH93"/>
      <c r="RSI93"/>
      <c r="RSJ93"/>
      <c r="RSK93"/>
      <c r="RSL93"/>
      <c r="RSM93"/>
      <c r="RSN93"/>
      <c r="RSO93"/>
      <c r="RSP93"/>
      <c r="RSQ93"/>
      <c r="RSR93"/>
      <c r="RSS93"/>
      <c r="RST93"/>
      <c r="RSU93"/>
      <c r="RSV93"/>
      <c r="RSW93"/>
      <c r="RSX93"/>
      <c r="RSY93"/>
      <c r="RSZ93"/>
      <c r="RTA93"/>
      <c r="RTB93"/>
      <c r="RTC93"/>
      <c r="RTD93"/>
      <c r="RTE93"/>
      <c r="RTF93"/>
      <c r="RTG93"/>
      <c r="RTH93"/>
      <c r="RTI93"/>
      <c r="RTJ93"/>
      <c r="RTK93"/>
      <c r="RTL93"/>
      <c r="RTM93"/>
      <c r="RTN93"/>
      <c r="RTO93"/>
      <c r="RTP93"/>
      <c r="RTQ93"/>
      <c r="RTR93"/>
      <c r="RTS93"/>
      <c r="RTT93"/>
      <c r="RTU93"/>
      <c r="RTV93"/>
      <c r="RTW93"/>
      <c r="RTX93"/>
      <c r="RTY93"/>
      <c r="RTZ93"/>
      <c r="RUA93"/>
      <c r="RUB93"/>
      <c r="RUC93"/>
      <c r="RUD93"/>
      <c r="RUE93"/>
      <c r="RUF93"/>
      <c r="RUG93"/>
      <c r="RUH93"/>
      <c r="RUI93"/>
      <c r="RUJ93"/>
      <c r="RUK93"/>
      <c r="RUL93"/>
      <c r="RUM93"/>
      <c r="RUN93"/>
      <c r="RUO93"/>
      <c r="RUP93"/>
      <c r="RUQ93"/>
      <c r="RUR93"/>
      <c r="RUS93"/>
      <c r="RUT93"/>
      <c r="RUU93"/>
      <c r="RUV93"/>
      <c r="RUW93"/>
      <c r="RUX93"/>
      <c r="RUY93"/>
      <c r="RUZ93"/>
      <c r="RVA93"/>
      <c r="RVB93"/>
      <c r="RVC93"/>
      <c r="RVD93"/>
      <c r="RVE93"/>
      <c r="RVF93"/>
      <c r="RVG93"/>
      <c r="RVH93"/>
      <c r="RVI93"/>
      <c r="RVJ93"/>
      <c r="RVK93"/>
      <c r="RVL93"/>
      <c r="RVM93"/>
      <c r="RVN93"/>
      <c r="RVO93"/>
      <c r="RVP93"/>
      <c r="RVQ93"/>
      <c r="RVR93"/>
      <c r="RVS93"/>
      <c r="RVT93"/>
      <c r="RVU93"/>
      <c r="RVV93"/>
      <c r="RVW93"/>
      <c r="RVX93"/>
      <c r="RVY93"/>
      <c r="RVZ93"/>
      <c r="RWA93"/>
      <c r="RWB93"/>
      <c r="RWC93"/>
      <c r="RWD93"/>
      <c r="RWE93"/>
      <c r="RWF93"/>
      <c r="RWG93"/>
      <c r="RWH93"/>
      <c r="RWI93"/>
      <c r="RWJ93"/>
      <c r="RWK93"/>
      <c r="RWL93"/>
      <c r="RWM93"/>
      <c r="RWN93"/>
      <c r="RWO93"/>
      <c r="RWP93"/>
      <c r="RWQ93"/>
      <c r="RWR93"/>
      <c r="RWS93"/>
      <c r="RWT93"/>
      <c r="RWU93"/>
      <c r="RWV93"/>
      <c r="RWW93"/>
      <c r="RWX93"/>
      <c r="RWY93"/>
      <c r="RWZ93"/>
      <c r="RXA93"/>
      <c r="RXB93"/>
      <c r="RXC93"/>
      <c r="RXD93"/>
      <c r="RXE93"/>
      <c r="RXF93"/>
      <c r="RXG93"/>
      <c r="RXH93"/>
      <c r="RXI93"/>
      <c r="RXJ93"/>
      <c r="RXK93"/>
      <c r="RXL93"/>
      <c r="RXM93"/>
      <c r="RXN93"/>
      <c r="RXO93"/>
      <c r="RXP93"/>
      <c r="RXQ93"/>
      <c r="RXR93"/>
      <c r="RXS93"/>
      <c r="RXT93"/>
      <c r="RXU93"/>
      <c r="RXV93"/>
      <c r="RXW93"/>
      <c r="RXX93"/>
      <c r="RXY93"/>
      <c r="RXZ93"/>
      <c r="RYA93"/>
      <c r="RYB93"/>
      <c r="RYC93"/>
      <c r="RYD93"/>
      <c r="RYE93"/>
      <c r="RYF93"/>
      <c r="RYG93"/>
      <c r="RYH93"/>
      <c r="RYI93"/>
      <c r="RYJ93"/>
      <c r="RYK93"/>
      <c r="RYL93"/>
      <c r="RYM93"/>
      <c r="RYN93"/>
      <c r="RYO93"/>
      <c r="RYP93"/>
      <c r="RYQ93"/>
      <c r="RYR93"/>
      <c r="RYS93"/>
      <c r="RYT93"/>
      <c r="RYU93"/>
      <c r="RYV93"/>
      <c r="RYW93"/>
      <c r="RYX93"/>
      <c r="RYY93"/>
      <c r="RYZ93"/>
      <c r="RZA93"/>
      <c r="RZB93"/>
      <c r="RZC93"/>
      <c r="RZD93"/>
      <c r="RZE93"/>
      <c r="RZF93"/>
      <c r="RZG93"/>
      <c r="RZH93"/>
      <c r="RZI93"/>
      <c r="RZJ93"/>
      <c r="RZK93"/>
      <c r="RZL93"/>
      <c r="RZM93"/>
      <c r="RZN93"/>
      <c r="RZO93"/>
      <c r="RZP93"/>
      <c r="RZQ93"/>
      <c r="RZR93"/>
      <c r="RZS93"/>
      <c r="RZT93"/>
      <c r="RZU93"/>
      <c r="RZV93"/>
      <c r="RZW93"/>
      <c r="RZX93"/>
      <c r="RZY93"/>
      <c r="RZZ93"/>
      <c r="SAA93"/>
      <c r="SAB93"/>
      <c r="SAC93"/>
      <c r="SAD93"/>
      <c r="SAE93"/>
      <c r="SAF93"/>
      <c r="SAG93"/>
      <c r="SAH93"/>
      <c r="SAI93"/>
      <c r="SAJ93"/>
      <c r="SAK93"/>
      <c r="SAL93"/>
      <c r="SAM93"/>
      <c r="SAN93"/>
      <c r="SAO93"/>
      <c r="SAP93"/>
      <c r="SAQ93"/>
      <c r="SAR93"/>
      <c r="SAS93"/>
      <c r="SAT93"/>
      <c r="SAU93"/>
      <c r="SAV93"/>
      <c r="SAW93"/>
      <c r="SAX93"/>
      <c r="SAY93"/>
      <c r="SAZ93"/>
      <c r="SBA93"/>
      <c r="SBB93"/>
      <c r="SBC93"/>
      <c r="SBD93"/>
      <c r="SBE93"/>
      <c r="SBF93"/>
      <c r="SBG93"/>
      <c r="SBH93"/>
      <c r="SBI93"/>
      <c r="SBJ93"/>
      <c r="SBK93"/>
      <c r="SBL93"/>
      <c r="SBM93"/>
      <c r="SBN93"/>
      <c r="SBO93"/>
      <c r="SBP93"/>
      <c r="SBQ93"/>
      <c r="SBR93"/>
      <c r="SBS93"/>
      <c r="SBT93"/>
      <c r="SBU93"/>
      <c r="SBV93"/>
      <c r="SBW93"/>
      <c r="SBX93"/>
      <c r="SBY93"/>
      <c r="SBZ93"/>
      <c r="SCA93"/>
      <c r="SCB93"/>
      <c r="SCC93"/>
      <c r="SCD93"/>
      <c r="SCE93"/>
      <c r="SCF93"/>
      <c r="SCG93"/>
      <c r="SCH93"/>
      <c r="SCI93"/>
      <c r="SCJ93"/>
      <c r="SCK93"/>
      <c r="SCL93"/>
      <c r="SCM93"/>
      <c r="SCN93"/>
      <c r="SCO93"/>
      <c r="SCP93"/>
      <c r="SCQ93"/>
      <c r="SCR93"/>
      <c r="SCS93"/>
      <c r="SCT93"/>
      <c r="SCU93"/>
      <c r="SCV93"/>
      <c r="SCW93"/>
      <c r="SCX93"/>
      <c r="SCY93"/>
      <c r="SCZ93"/>
      <c r="SDA93"/>
      <c r="SDB93"/>
      <c r="SDC93"/>
      <c r="SDD93"/>
      <c r="SDE93"/>
      <c r="SDF93"/>
      <c r="SDG93"/>
      <c r="SDH93"/>
      <c r="SDI93"/>
      <c r="SDJ93"/>
      <c r="SDK93"/>
      <c r="SDL93"/>
      <c r="SDM93"/>
      <c r="SDN93"/>
      <c r="SDO93"/>
      <c r="SDP93"/>
      <c r="SDQ93"/>
      <c r="SDR93"/>
      <c r="SDS93"/>
      <c r="SDT93"/>
      <c r="SDU93"/>
      <c r="SDV93"/>
      <c r="SDW93"/>
      <c r="SDX93"/>
      <c r="SDY93"/>
      <c r="SDZ93"/>
      <c r="SEA93"/>
      <c r="SEB93"/>
      <c r="SEC93"/>
      <c r="SED93"/>
      <c r="SEE93"/>
      <c r="SEF93"/>
      <c r="SEG93"/>
      <c r="SEH93"/>
      <c r="SEI93"/>
      <c r="SEJ93"/>
      <c r="SEK93"/>
      <c r="SEL93"/>
      <c r="SEM93"/>
      <c r="SEN93"/>
      <c r="SEO93"/>
      <c r="SEP93"/>
      <c r="SEQ93"/>
      <c r="SER93"/>
      <c r="SES93"/>
      <c r="SET93"/>
      <c r="SEU93"/>
      <c r="SEV93"/>
      <c r="SEW93"/>
      <c r="SEX93"/>
      <c r="SEY93"/>
      <c r="SEZ93"/>
      <c r="SFA93"/>
      <c r="SFB93"/>
      <c r="SFC93"/>
      <c r="SFD93"/>
      <c r="SFE93"/>
      <c r="SFF93"/>
      <c r="SFG93"/>
      <c r="SFH93"/>
      <c r="SFI93"/>
      <c r="SFJ93"/>
      <c r="SFK93"/>
      <c r="SFL93"/>
      <c r="SFM93"/>
      <c r="SFN93"/>
      <c r="SFO93"/>
      <c r="SFP93"/>
      <c r="SFQ93"/>
      <c r="SFR93"/>
      <c r="SFS93"/>
      <c r="SFT93"/>
      <c r="SFU93"/>
      <c r="SFV93"/>
      <c r="SFW93"/>
      <c r="SFX93"/>
      <c r="SFY93"/>
      <c r="SFZ93"/>
      <c r="SGA93"/>
      <c r="SGB93"/>
      <c r="SGC93"/>
      <c r="SGD93"/>
      <c r="SGE93"/>
      <c r="SGF93"/>
      <c r="SGG93"/>
      <c r="SGH93"/>
      <c r="SGI93"/>
      <c r="SGJ93"/>
      <c r="SGK93"/>
      <c r="SGL93"/>
      <c r="SGM93"/>
      <c r="SGN93"/>
      <c r="SGO93"/>
      <c r="SGP93"/>
      <c r="SGQ93"/>
      <c r="SGR93"/>
      <c r="SGS93"/>
      <c r="SGT93"/>
      <c r="SGU93"/>
      <c r="SGV93"/>
      <c r="SGW93"/>
      <c r="SGX93"/>
      <c r="SGY93"/>
      <c r="SGZ93"/>
      <c r="SHA93"/>
      <c r="SHB93"/>
      <c r="SHC93"/>
      <c r="SHD93"/>
      <c r="SHE93"/>
      <c r="SHF93"/>
      <c r="SHG93"/>
      <c r="SHH93"/>
      <c r="SHI93"/>
      <c r="SHJ93"/>
      <c r="SHK93"/>
      <c r="SHL93"/>
      <c r="SHM93"/>
      <c r="SHN93"/>
      <c r="SHO93"/>
      <c r="SHP93"/>
      <c r="SHQ93"/>
      <c r="SHR93"/>
      <c r="SHS93"/>
      <c r="SHT93"/>
      <c r="SHU93"/>
      <c r="SHV93"/>
      <c r="SHW93"/>
      <c r="SHX93"/>
      <c r="SHY93"/>
      <c r="SHZ93"/>
      <c r="SIA93"/>
      <c r="SIB93"/>
      <c r="SIC93"/>
      <c r="SID93"/>
      <c r="SIE93"/>
      <c r="SIF93"/>
      <c r="SIG93"/>
      <c r="SIH93"/>
      <c r="SII93"/>
      <c r="SIJ93"/>
      <c r="SIK93"/>
      <c r="SIL93"/>
      <c r="SIM93"/>
      <c r="SIN93"/>
      <c r="SIO93"/>
      <c r="SIP93"/>
      <c r="SIQ93"/>
      <c r="SIR93"/>
      <c r="SIS93"/>
      <c r="SIT93"/>
      <c r="SIU93"/>
      <c r="SIV93"/>
      <c r="SIW93"/>
      <c r="SIX93"/>
      <c r="SIY93"/>
      <c r="SIZ93"/>
      <c r="SJA93"/>
      <c r="SJB93"/>
      <c r="SJC93"/>
      <c r="SJD93"/>
      <c r="SJE93"/>
      <c r="SJF93"/>
      <c r="SJG93"/>
      <c r="SJH93"/>
      <c r="SJI93"/>
      <c r="SJJ93"/>
      <c r="SJK93"/>
      <c r="SJL93"/>
      <c r="SJM93"/>
      <c r="SJN93"/>
      <c r="SJO93"/>
      <c r="SJP93"/>
      <c r="SJQ93"/>
      <c r="SJR93"/>
      <c r="SJS93"/>
      <c r="SJT93"/>
      <c r="SJU93"/>
      <c r="SJV93"/>
      <c r="SJW93"/>
      <c r="SJX93"/>
      <c r="SJY93"/>
      <c r="SJZ93"/>
      <c r="SKA93"/>
      <c r="SKB93"/>
      <c r="SKC93"/>
      <c r="SKD93"/>
      <c r="SKE93"/>
      <c r="SKF93"/>
      <c r="SKG93"/>
      <c r="SKH93"/>
      <c r="SKI93"/>
      <c r="SKJ93"/>
      <c r="SKK93"/>
      <c r="SKL93"/>
      <c r="SKM93"/>
      <c r="SKN93"/>
      <c r="SKO93"/>
      <c r="SKP93"/>
      <c r="SKQ93"/>
      <c r="SKR93"/>
      <c r="SKS93"/>
      <c r="SKT93"/>
      <c r="SKU93"/>
      <c r="SKV93"/>
      <c r="SKW93"/>
      <c r="SKX93"/>
      <c r="SKY93"/>
      <c r="SKZ93"/>
      <c r="SLA93"/>
      <c r="SLB93"/>
      <c r="SLC93"/>
      <c r="SLD93"/>
      <c r="SLE93"/>
      <c r="SLF93"/>
      <c r="SLG93"/>
      <c r="SLH93"/>
      <c r="SLI93"/>
      <c r="SLJ93"/>
      <c r="SLK93"/>
      <c r="SLL93"/>
      <c r="SLM93"/>
      <c r="SLN93"/>
      <c r="SLO93"/>
      <c r="SLP93"/>
      <c r="SLQ93"/>
      <c r="SLR93"/>
      <c r="SLS93"/>
      <c r="SLT93"/>
      <c r="SLU93"/>
      <c r="SLV93"/>
      <c r="SLW93"/>
      <c r="SLX93"/>
      <c r="SLY93"/>
      <c r="SLZ93"/>
      <c r="SMA93"/>
      <c r="SMB93"/>
      <c r="SMC93"/>
      <c r="SMD93"/>
      <c r="SME93"/>
      <c r="SMF93"/>
      <c r="SMG93"/>
      <c r="SMH93"/>
      <c r="SMI93"/>
      <c r="SMJ93"/>
      <c r="SMK93"/>
      <c r="SML93"/>
      <c r="SMM93"/>
      <c r="SMN93"/>
      <c r="SMO93"/>
      <c r="SMP93"/>
      <c r="SMQ93"/>
      <c r="SMR93"/>
      <c r="SMS93"/>
      <c r="SMT93"/>
      <c r="SMU93"/>
      <c r="SMV93"/>
      <c r="SMW93"/>
      <c r="SMX93"/>
      <c r="SMY93"/>
      <c r="SMZ93"/>
      <c r="SNA93"/>
      <c r="SNB93"/>
      <c r="SNC93"/>
      <c r="SND93"/>
      <c r="SNE93"/>
      <c r="SNF93"/>
      <c r="SNG93"/>
      <c r="SNH93"/>
      <c r="SNI93"/>
      <c r="SNJ93"/>
      <c r="SNK93"/>
      <c r="SNL93"/>
      <c r="SNM93"/>
      <c r="SNN93"/>
      <c r="SNO93"/>
      <c r="SNP93"/>
      <c r="SNQ93"/>
      <c r="SNR93"/>
      <c r="SNS93"/>
      <c r="SNT93"/>
      <c r="SNU93"/>
      <c r="SNV93"/>
      <c r="SNW93"/>
      <c r="SNX93"/>
      <c r="SNY93"/>
      <c r="SNZ93"/>
      <c r="SOA93"/>
      <c r="SOB93"/>
      <c r="SOC93"/>
      <c r="SOD93"/>
      <c r="SOE93"/>
      <c r="SOF93"/>
      <c r="SOG93"/>
      <c r="SOH93"/>
      <c r="SOI93"/>
      <c r="SOJ93"/>
      <c r="SOK93"/>
      <c r="SOL93"/>
      <c r="SOM93"/>
      <c r="SON93"/>
      <c r="SOO93"/>
      <c r="SOP93"/>
      <c r="SOQ93"/>
      <c r="SOR93"/>
      <c r="SOS93"/>
      <c r="SOT93"/>
      <c r="SOU93"/>
      <c r="SOV93"/>
      <c r="SOW93"/>
      <c r="SOX93"/>
      <c r="SOY93"/>
      <c r="SOZ93"/>
      <c r="SPA93"/>
      <c r="SPB93"/>
      <c r="SPC93"/>
      <c r="SPD93"/>
      <c r="SPE93"/>
      <c r="SPF93"/>
      <c r="SPG93"/>
      <c r="SPH93"/>
      <c r="SPI93"/>
      <c r="SPJ93"/>
      <c r="SPK93"/>
      <c r="SPL93"/>
      <c r="SPM93"/>
      <c r="SPN93"/>
      <c r="SPO93"/>
      <c r="SPP93"/>
      <c r="SPQ93"/>
      <c r="SPR93"/>
      <c r="SPS93"/>
      <c r="SPT93"/>
      <c r="SPU93"/>
      <c r="SPV93"/>
      <c r="SPW93"/>
      <c r="SPX93"/>
      <c r="SPY93"/>
      <c r="SPZ93"/>
      <c r="SQA93"/>
      <c r="SQB93"/>
      <c r="SQC93"/>
      <c r="SQD93"/>
      <c r="SQE93"/>
      <c r="SQF93"/>
      <c r="SQG93"/>
      <c r="SQH93"/>
      <c r="SQI93"/>
      <c r="SQJ93"/>
      <c r="SQK93"/>
      <c r="SQL93"/>
      <c r="SQM93"/>
      <c r="SQN93"/>
      <c r="SQO93"/>
      <c r="SQP93"/>
      <c r="SQQ93"/>
      <c r="SQR93"/>
      <c r="SQS93"/>
      <c r="SQT93"/>
      <c r="SQU93"/>
      <c r="SQV93"/>
      <c r="SQW93"/>
      <c r="SQX93"/>
      <c r="SQY93"/>
      <c r="SQZ93"/>
      <c r="SRA93"/>
      <c r="SRB93"/>
      <c r="SRC93"/>
      <c r="SRD93"/>
      <c r="SRE93"/>
      <c r="SRF93"/>
      <c r="SRG93"/>
      <c r="SRH93"/>
      <c r="SRI93"/>
      <c r="SRJ93"/>
      <c r="SRK93"/>
      <c r="SRL93"/>
      <c r="SRM93"/>
      <c r="SRN93"/>
      <c r="SRO93"/>
      <c r="SRP93"/>
      <c r="SRQ93"/>
      <c r="SRR93"/>
      <c r="SRS93"/>
      <c r="SRT93"/>
      <c r="SRU93"/>
      <c r="SRV93"/>
      <c r="SRW93"/>
      <c r="SRX93"/>
      <c r="SRY93"/>
      <c r="SRZ93"/>
      <c r="SSA93"/>
      <c r="SSB93"/>
      <c r="SSC93"/>
      <c r="SSD93"/>
      <c r="SSE93"/>
      <c r="SSF93"/>
      <c r="SSG93"/>
      <c r="SSH93"/>
      <c r="SSI93"/>
      <c r="SSJ93"/>
      <c r="SSK93"/>
      <c r="SSL93"/>
      <c r="SSM93"/>
      <c r="SSN93"/>
      <c r="SSO93"/>
      <c r="SSP93"/>
      <c r="SSQ93"/>
      <c r="SSR93"/>
      <c r="SSS93"/>
      <c r="SST93"/>
      <c r="SSU93"/>
      <c r="SSV93"/>
      <c r="SSW93"/>
      <c r="SSX93"/>
      <c r="SSY93"/>
      <c r="SSZ93"/>
      <c r="STA93"/>
      <c r="STB93"/>
      <c r="STC93"/>
      <c r="STD93"/>
      <c r="STE93"/>
      <c r="STF93"/>
      <c r="STG93"/>
      <c r="STH93"/>
      <c r="STI93"/>
      <c r="STJ93"/>
      <c r="STK93"/>
      <c r="STL93"/>
      <c r="STM93"/>
      <c r="STN93"/>
      <c r="STO93"/>
      <c r="STP93"/>
      <c r="STQ93"/>
      <c r="STR93"/>
      <c r="STS93"/>
      <c r="STT93"/>
      <c r="STU93"/>
      <c r="STV93"/>
      <c r="STW93"/>
      <c r="STX93"/>
      <c r="STY93"/>
      <c r="STZ93"/>
      <c r="SUA93"/>
      <c r="SUB93"/>
      <c r="SUC93"/>
      <c r="SUD93"/>
      <c r="SUE93"/>
      <c r="SUF93"/>
      <c r="SUG93"/>
      <c r="SUH93"/>
      <c r="SUI93"/>
      <c r="SUJ93"/>
      <c r="SUK93"/>
      <c r="SUL93"/>
      <c r="SUM93"/>
      <c r="SUN93"/>
      <c r="SUO93"/>
      <c r="SUP93"/>
      <c r="SUQ93"/>
      <c r="SUR93"/>
      <c r="SUS93"/>
      <c r="SUT93"/>
      <c r="SUU93"/>
      <c r="SUV93"/>
      <c r="SUW93"/>
      <c r="SUX93"/>
      <c r="SUY93"/>
      <c r="SUZ93"/>
      <c r="SVA93"/>
      <c r="SVB93"/>
      <c r="SVC93"/>
      <c r="SVD93"/>
      <c r="SVE93"/>
      <c r="SVF93"/>
      <c r="SVG93"/>
      <c r="SVH93"/>
      <c r="SVI93"/>
      <c r="SVJ93"/>
      <c r="SVK93"/>
      <c r="SVL93"/>
      <c r="SVM93"/>
      <c r="SVN93"/>
      <c r="SVO93"/>
      <c r="SVP93"/>
      <c r="SVQ93"/>
      <c r="SVR93"/>
      <c r="SVS93"/>
      <c r="SVT93"/>
      <c r="SVU93"/>
      <c r="SVV93"/>
      <c r="SVW93"/>
      <c r="SVX93"/>
      <c r="SVY93"/>
      <c r="SVZ93"/>
      <c r="SWA93"/>
      <c r="SWB93"/>
      <c r="SWC93"/>
      <c r="SWD93"/>
      <c r="SWE93"/>
      <c r="SWF93"/>
      <c r="SWG93"/>
      <c r="SWH93"/>
      <c r="SWI93"/>
      <c r="SWJ93"/>
      <c r="SWK93"/>
      <c r="SWL93"/>
      <c r="SWM93"/>
      <c r="SWN93"/>
      <c r="SWO93"/>
      <c r="SWP93"/>
      <c r="SWQ93"/>
      <c r="SWR93"/>
      <c r="SWS93"/>
      <c r="SWT93"/>
      <c r="SWU93"/>
      <c r="SWV93"/>
      <c r="SWW93"/>
      <c r="SWX93"/>
      <c r="SWY93"/>
      <c r="SWZ93"/>
      <c r="SXA93"/>
      <c r="SXB93"/>
      <c r="SXC93"/>
      <c r="SXD93"/>
      <c r="SXE93"/>
      <c r="SXF93"/>
      <c r="SXG93"/>
      <c r="SXH93"/>
      <c r="SXI93"/>
      <c r="SXJ93"/>
      <c r="SXK93"/>
      <c r="SXL93"/>
      <c r="SXM93"/>
      <c r="SXN93"/>
      <c r="SXO93"/>
      <c r="SXP93"/>
      <c r="SXQ93"/>
      <c r="SXR93"/>
      <c r="SXS93"/>
      <c r="SXT93"/>
      <c r="SXU93"/>
      <c r="SXV93"/>
      <c r="SXW93"/>
      <c r="SXX93"/>
      <c r="SXY93"/>
      <c r="SXZ93"/>
      <c r="SYA93"/>
      <c r="SYB93"/>
      <c r="SYC93"/>
      <c r="SYD93"/>
      <c r="SYE93"/>
      <c r="SYF93"/>
      <c r="SYG93"/>
      <c r="SYH93"/>
      <c r="SYI93"/>
      <c r="SYJ93"/>
      <c r="SYK93"/>
      <c r="SYL93"/>
      <c r="SYM93"/>
      <c r="SYN93"/>
      <c r="SYO93"/>
      <c r="SYP93"/>
      <c r="SYQ93"/>
      <c r="SYR93"/>
      <c r="SYS93"/>
      <c r="SYT93"/>
      <c r="SYU93"/>
      <c r="SYV93"/>
      <c r="SYW93"/>
      <c r="SYX93"/>
      <c r="SYY93"/>
      <c r="SYZ93"/>
      <c r="SZA93"/>
      <c r="SZB93"/>
      <c r="SZC93"/>
      <c r="SZD93"/>
      <c r="SZE93"/>
      <c r="SZF93"/>
      <c r="SZG93"/>
      <c r="SZH93"/>
      <c r="SZI93"/>
      <c r="SZJ93"/>
      <c r="SZK93"/>
      <c r="SZL93"/>
      <c r="SZM93"/>
      <c r="SZN93"/>
      <c r="SZO93"/>
      <c r="SZP93"/>
      <c r="SZQ93"/>
      <c r="SZR93"/>
      <c r="SZS93"/>
      <c r="SZT93"/>
      <c r="SZU93"/>
      <c r="SZV93"/>
      <c r="SZW93"/>
      <c r="SZX93"/>
      <c r="SZY93"/>
      <c r="SZZ93"/>
      <c r="TAA93"/>
      <c r="TAB93"/>
      <c r="TAC93"/>
      <c r="TAD93"/>
      <c r="TAE93"/>
      <c r="TAF93"/>
      <c r="TAG93"/>
      <c r="TAH93"/>
      <c r="TAI93"/>
      <c r="TAJ93"/>
      <c r="TAK93"/>
      <c r="TAL93"/>
      <c r="TAM93"/>
      <c r="TAN93"/>
      <c r="TAO93"/>
      <c r="TAP93"/>
      <c r="TAQ93"/>
      <c r="TAR93"/>
      <c r="TAS93"/>
      <c r="TAT93"/>
      <c r="TAU93"/>
      <c r="TAV93"/>
      <c r="TAW93"/>
      <c r="TAX93"/>
      <c r="TAY93"/>
      <c r="TAZ93"/>
      <c r="TBA93"/>
      <c r="TBB93"/>
      <c r="TBC93"/>
      <c r="TBD93"/>
      <c r="TBE93"/>
      <c r="TBF93"/>
      <c r="TBG93"/>
      <c r="TBH93"/>
      <c r="TBI93"/>
      <c r="TBJ93"/>
      <c r="TBK93"/>
      <c r="TBL93"/>
      <c r="TBM93"/>
      <c r="TBN93"/>
      <c r="TBO93"/>
      <c r="TBP93"/>
      <c r="TBQ93"/>
      <c r="TBR93"/>
      <c r="TBS93"/>
      <c r="TBT93"/>
      <c r="TBU93"/>
      <c r="TBV93"/>
      <c r="TBW93"/>
      <c r="TBX93"/>
      <c r="TBY93"/>
      <c r="TBZ93"/>
      <c r="TCA93"/>
      <c r="TCB93"/>
      <c r="TCC93"/>
      <c r="TCD93"/>
      <c r="TCE93"/>
      <c r="TCF93"/>
      <c r="TCG93"/>
      <c r="TCH93"/>
      <c r="TCI93"/>
      <c r="TCJ93"/>
      <c r="TCK93"/>
      <c r="TCL93"/>
      <c r="TCM93"/>
      <c r="TCN93"/>
      <c r="TCO93"/>
      <c r="TCP93"/>
      <c r="TCQ93"/>
      <c r="TCR93"/>
      <c r="TCS93"/>
      <c r="TCT93"/>
      <c r="TCU93"/>
      <c r="TCV93"/>
      <c r="TCW93"/>
      <c r="TCX93"/>
      <c r="TCY93"/>
      <c r="TCZ93"/>
      <c r="TDA93"/>
      <c r="TDB93"/>
      <c r="TDC93"/>
      <c r="TDD93"/>
      <c r="TDE93"/>
      <c r="TDF93"/>
      <c r="TDG93"/>
      <c r="TDH93"/>
      <c r="TDI93"/>
      <c r="TDJ93"/>
      <c r="TDK93"/>
      <c r="TDL93"/>
      <c r="TDM93"/>
      <c r="TDN93"/>
      <c r="TDO93"/>
      <c r="TDP93"/>
      <c r="TDQ93"/>
      <c r="TDR93"/>
      <c r="TDS93"/>
      <c r="TDT93"/>
      <c r="TDU93"/>
      <c r="TDV93"/>
      <c r="TDW93"/>
      <c r="TDX93"/>
      <c r="TDY93"/>
      <c r="TDZ93"/>
      <c r="TEA93"/>
      <c r="TEB93"/>
      <c r="TEC93"/>
      <c r="TED93"/>
      <c r="TEE93"/>
      <c r="TEF93"/>
      <c r="TEG93"/>
      <c r="TEH93"/>
      <c r="TEI93"/>
      <c r="TEJ93"/>
      <c r="TEK93"/>
      <c r="TEL93"/>
      <c r="TEM93"/>
      <c r="TEN93"/>
      <c r="TEO93"/>
      <c r="TEP93"/>
      <c r="TEQ93"/>
      <c r="TER93"/>
      <c r="TES93"/>
      <c r="TET93"/>
      <c r="TEU93"/>
      <c r="TEV93"/>
      <c r="TEW93"/>
      <c r="TEX93"/>
      <c r="TEY93"/>
      <c r="TEZ93"/>
      <c r="TFA93"/>
      <c r="TFB93"/>
      <c r="TFC93"/>
      <c r="TFD93"/>
      <c r="TFE93"/>
      <c r="TFF93"/>
      <c r="TFG93"/>
      <c r="TFH93"/>
      <c r="TFI93"/>
      <c r="TFJ93"/>
      <c r="TFK93"/>
      <c r="TFL93"/>
      <c r="TFM93"/>
      <c r="TFN93"/>
      <c r="TFO93"/>
      <c r="TFP93"/>
      <c r="TFQ93"/>
      <c r="TFR93"/>
      <c r="TFS93"/>
      <c r="TFT93"/>
      <c r="TFU93"/>
      <c r="TFV93"/>
      <c r="TFW93"/>
      <c r="TFX93"/>
      <c r="TFY93"/>
      <c r="TFZ93"/>
      <c r="TGA93"/>
      <c r="TGB93"/>
      <c r="TGC93"/>
      <c r="TGD93"/>
      <c r="TGE93"/>
      <c r="TGF93"/>
      <c r="TGG93"/>
      <c r="TGH93"/>
      <c r="TGI93"/>
      <c r="TGJ93"/>
      <c r="TGK93"/>
      <c r="TGL93"/>
      <c r="TGM93"/>
      <c r="TGN93"/>
      <c r="TGO93"/>
      <c r="TGP93"/>
      <c r="TGQ93"/>
      <c r="TGR93"/>
      <c r="TGS93"/>
      <c r="TGT93"/>
      <c r="TGU93"/>
      <c r="TGV93"/>
      <c r="TGW93"/>
      <c r="TGX93"/>
      <c r="TGY93"/>
      <c r="TGZ93"/>
      <c r="THA93"/>
      <c r="THB93"/>
      <c r="THC93"/>
      <c r="THD93"/>
      <c r="THE93"/>
      <c r="THF93"/>
      <c r="THG93"/>
      <c r="THH93"/>
      <c r="THI93"/>
      <c r="THJ93"/>
      <c r="THK93"/>
      <c r="THL93"/>
      <c r="THM93"/>
      <c r="THN93"/>
      <c r="THO93"/>
      <c r="THP93"/>
      <c r="THQ93"/>
      <c r="THR93"/>
      <c r="THS93"/>
      <c r="THT93"/>
      <c r="THU93"/>
      <c r="THV93"/>
      <c r="THW93"/>
      <c r="THX93"/>
      <c r="THY93"/>
      <c r="THZ93"/>
      <c r="TIA93"/>
      <c r="TIB93"/>
      <c r="TIC93"/>
      <c r="TID93"/>
      <c r="TIE93"/>
      <c r="TIF93"/>
      <c r="TIG93"/>
      <c r="TIH93"/>
      <c r="TII93"/>
      <c r="TIJ93"/>
      <c r="TIK93"/>
      <c r="TIL93"/>
      <c r="TIM93"/>
      <c r="TIN93"/>
      <c r="TIO93"/>
      <c r="TIP93"/>
      <c r="TIQ93"/>
      <c r="TIR93"/>
      <c r="TIS93"/>
      <c r="TIT93"/>
      <c r="TIU93"/>
      <c r="TIV93"/>
      <c r="TIW93"/>
      <c r="TIX93"/>
      <c r="TIY93"/>
      <c r="TIZ93"/>
      <c r="TJA93"/>
      <c r="TJB93"/>
      <c r="TJC93"/>
      <c r="TJD93"/>
      <c r="TJE93"/>
      <c r="TJF93"/>
      <c r="TJG93"/>
      <c r="TJH93"/>
      <c r="TJI93"/>
      <c r="TJJ93"/>
      <c r="TJK93"/>
      <c r="TJL93"/>
      <c r="TJM93"/>
      <c r="TJN93"/>
      <c r="TJO93"/>
      <c r="TJP93"/>
      <c r="TJQ93"/>
      <c r="TJR93"/>
      <c r="TJS93"/>
      <c r="TJT93"/>
      <c r="TJU93"/>
      <c r="TJV93"/>
      <c r="TJW93"/>
      <c r="TJX93"/>
      <c r="TJY93"/>
      <c r="TJZ93"/>
      <c r="TKA93"/>
      <c r="TKB93"/>
      <c r="TKC93"/>
      <c r="TKD93"/>
      <c r="TKE93"/>
      <c r="TKF93"/>
      <c r="TKG93"/>
      <c r="TKH93"/>
      <c r="TKI93"/>
      <c r="TKJ93"/>
      <c r="TKK93"/>
      <c r="TKL93"/>
      <c r="TKM93"/>
      <c r="TKN93"/>
      <c r="TKO93"/>
      <c r="TKP93"/>
      <c r="TKQ93"/>
      <c r="TKR93"/>
      <c r="TKS93"/>
      <c r="TKT93"/>
      <c r="TKU93"/>
      <c r="TKV93"/>
      <c r="TKW93"/>
      <c r="TKX93"/>
      <c r="TKY93"/>
      <c r="TKZ93"/>
      <c r="TLA93"/>
      <c r="TLB93"/>
      <c r="TLC93"/>
      <c r="TLD93"/>
      <c r="TLE93"/>
      <c r="TLF93"/>
      <c r="TLG93"/>
      <c r="TLH93"/>
      <c r="TLI93"/>
      <c r="TLJ93"/>
      <c r="TLK93"/>
      <c r="TLL93"/>
      <c r="TLM93"/>
      <c r="TLN93"/>
      <c r="TLO93"/>
      <c r="TLP93"/>
      <c r="TLQ93"/>
      <c r="TLR93"/>
      <c r="TLS93"/>
      <c r="TLT93"/>
      <c r="TLU93"/>
      <c r="TLV93"/>
      <c r="TLW93"/>
      <c r="TLX93"/>
      <c r="TLY93"/>
      <c r="TLZ93"/>
      <c r="TMA93"/>
      <c r="TMB93"/>
      <c r="TMC93"/>
      <c r="TMD93"/>
      <c r="TME93"/>
      <c r="TMF93"/>
      <c r="TMG93"/>
      <c r="TMH93"/>
      <c r="TMI93"/>
      <c r="TMJ93"/>
      <c r="TMK93"/>
      <c r="TML93"/>
      <c r="TMM93"/>
      <c r="TMN93"/>
      <c r="TMO93"/>
      <c r="TMP93"/>
      <c r="TMQ93"/>
      <c r="TMR93"/>
      <c r="TMS93"/>
      <c r="TMT93"/>
      <c r="TMU93"/>
      <c r="TMV93"/>
      <c r="TMW93"/>
      <c r="TMX93"/>
      <c r="TMY93"/>
      <c r="TMZ93"/>
      <c r="TNA93"/>
      <c r="TNB93"/>
      <c r="TNC93"/>
      <c r="TND93"/>
      <c r="TNE93"/>
      <c r="TNF93"/>
      <c r="TNG93"/>
      <c r="TNH93"/>
      <c r="TNI93"/>
      <c r="TNJ93"/>
      <c r="TNK93"/>
      <c r="TNL93"/>
      <c r="TNM93"/>
      <c r="TNN93"/>
      <c r="TNO93"/>
      <c r="TNP93"/>
      <c r="TNQ93"/>
      <c r="TNR93"/>
      <c r="TNS93"/>
      <c r="TNT93"/>
      <c r="TNU93"/>
      <c r="TNV93"/>
      <c r="TNW93"/>
      <c r="TNX93"/>
      <c r="TNY93"/>
      <c r="TNZ93"/>
      <c r="TOA93"/>
      <c r="TOB93"/>
      <c r="TOC93"/>
      <c r="TOD93"/>
      <c r="TOE93"/>
      <c r="TOF93"/>
      <c r="TOG93"/>
      <c r="TOH93"/>
      <c r="TOI93"/>
      <c r="TOJ93"/>
      <c r="TOK93"/>
      <c r="TOL93"/>
      <c r="TOM93"/>
      <c r="TON93"/>
      <c r="TOO93"/>
      <c r="TOP93"/>
      <c r="TOQ93"/>
      <c r="TOR93"/>
      <c r="TOS93"/>
      <c r="TOT93"/>
      <c r="TOU93"/>
      <c r="TOV93"/>
      <c r="TOW93"/>
      <c r="TOX93"/>
      <c r="TOY93"/>
      <c r="TOZ93"/>
      <c r="TPA93"/>
      <c r="TPB93"/>
      <c r="TPC93"/>
      <c r="TPD93"/>
      <c r="TPE93"/>
      <c r="TPF93"/>
      <c r="TPG93"/>
      <c r="TPH93"/>
      <c r="TPI93"/>
      <c r="TPJ93"/>
      <c r="TPK93"/>
      <c r="TPL93"/>
      <c r="TPM93"/>
      <c r="TPN93"/>
      <c r="TPO93"/>
      <c r="TPP93"/>
      <c r="TPQ93"/>
      <c r="TPR93"/>
      <c r="TPS93"/>
      <c r="TPT93"/>
      <c r="TPU93"/>
      <c r="TPV93"/>
      <c r="TPW93"/>
      <c r="TPX93"/>
      <c r="TPY93"/>
      <c r="TPZ93"/>
      <c r="TQA93"/>
      <c r="TQB93"/>
      <c r="TQC93"/>
      <c r="TQD93"/>
      <c r="TQE93"/>
      <c r="TQF93"/>
      <c r="TQG93"/>
      <c r="TQH93"/>
      <c r="TQI93"/>
      <c r="TQJ93"/>
      <c r="TQK93"/>
      <c r="TQL93"/>
      <c r="TQM93"/>
      <c r="TQN93"/>
      <c r="TQO93"/>
      <c r="TQP93"/>
      <c r="TQQ93"/>
      <c r="TQR93"/>
      <c r="TQS93"/>
      <c r="TQT93"/>
      <c r="TQU93"/>
      <c r="TQV93"/>
      <c r="TQW93"/>
      <c r="TQX93"/>
      <c r="TQY93"/>
      <c r="TQZ93"/>
      <c r="TRA93"/>
      <c r="TRB93"/>
      <c r="TRC93"/>
      <c r="TRD93"/>
      <c r="TRE93"/>
      <c r="TRF93"/>
      <c r="TRG93"/>
      <c r="TRH93"/>
      <c r="TRI93"/>
      <c r="TRJ93"/>
      <c r="TRK93"/>
      <c r="TRL93"/>
      <c r="TRM93"/>
      <c r="TRN93"/>
      <c r="TRO93"/>
      <c r="TRP93"/>
      <c r="TRQ93"/>
      <c r="TRR93"/>
      <c r="TRS93"/>
      <c r="TRT93"/>
      <c r="TRU93"/>
      <c r="TRV93"/>
      <c r="TRW93"/>
      <c r="TRX93"/>
      <c r="TRY93"/>
      <c r="TRZ93"/>
      <c r="TSA93"/>
      <c r="TSB93"/>
      <c r="TSC93"/>
      <c r="TSD93"/>
      <c r="TSE93"/>
      <c r="TSF93"/>
      <c r="TSG93"/>
      <c r="TSH93"/>
      <c r="TSI93"/>
      <c r="TSJ93"/>
      <c r="TSK93"/>
      <c r="TSL93"/>
      <c r="TSM93"/>
      <c r="TSN93"/>
      <c r="TSO93"/>
      <c r="TSP93"/>
      <c r="TSQ93"/>
      <c r="TSR93"/>
      <c r="TSS93"/>
      <c r="TST93"/>
      <c r="TSU93"/>
      <c r="TSV93"/>
      <c r="TSW93"/>
      <c r="TSX93"/>
      <c r="TSY93"/>
      <c r="TSZ93"/>
      <c r="TTA93"/>
      <c r="TTB93"/>
      <c r="TTC93"/>
      <c r="TTD93"/>
      <c r="TTE93"/>
      <c r="TTF93"/>
      <c r="TTG93"/>
      <c r="TTH93"/>
      <c r="TTI93"/>
      <c r="TTJ93"/>
      <c r="TTK93"/>
      <c r="TTL93"/>
      <c r="TTM93"/>
      <c r="TTN93"/>
      <c r="TTO93"/>
      <c r="TTP93"/>
      <c r="TTQ93"/>
      <c r="TTR93"/>
      <c r="TTS93"/>
      <c r="TTT93"/>
      <c r="TTU93"/>
      <c r="TTV93"/>
      <c r="TTW93"/>
      <c r="TTX93"/>
      <c r="TTY93"/>
      <c r="TTZ93"/>
      <c r="TUA93"/>
      <c r="TUB93"/>
      <c r="TUC93"/>
      <c r="TUD93"/>
      <c r="TUE93"/>
      <c r="TUF93"/>
      <c r="TUG93"/>
      <c r="TUH93"/>
      <c r="TUI93"/>
      <c r="TUJ93"/>
      <c r="TUK93"/>
      <c r="TUL93"/>
      <c r="TUM93"/>
      <c r="TUN93"/>
      <c r="TUO93"/>
      <c r="TUP93"/>
      <c r="TUQ93"/>
      <c r="TUR93"/>
      <c r="TUS93"/>
      <c r="TUT93"/>
      <c r="TUU93"/>
      <c r="TUV93"/>
      <c r="TUW93"/>
      <c r="TUX93"/>
      <c r="TUY93"/>
      <c r="TUZ93"/>
      <c r="TVA93"/>
      <c r="TVB93"/>
      <c r="TVC93"/>
      <c r="TVD93"/>
      <c r="TVE93"/>
      <c r="TVF93"/>
      <c r="TVG93"/>
      <c r="TVH93"/>
      <c r="TVI93"/>
      <c r="TVJ93"/>
      <c r="TVK93"/>
      <c r="TVL93"/>
      <c r="TVM93"/>
      <c r="TVN93"/>
      <c r="TVO93"/>
      <c r="TVP93"/>
      <c r="TVQ93"/>
      <c r="TVR93"/>
      <c r="TVS93"/>
      <c r="TVT93"/>
      <c r="TVU93"/>
      <c r="TVV93"/>
      <c r="TVW93"/>
      <c r="TVX93"/>
      <c r="TVY93"/>
      <c r="TVZ93"/>
      <c r="TWA93"/>
      <c r="TWB93"/>
      <c r="TWC93"/>
      <c r="TWD93"/>
      <c r="TWE93"/>
      <c r="TWF93"/>
      <c r="TWG93"/>
      <c r="TWH93"/>
      <c r="TWI93"/>
      <c r="TWJ93"/>
      <c r="TWK93"/>
      <c r="TWL93"/>
      <c r="TWM93"/>
      <c r="TWN93"/>
      <c r="TWO93"/>
      <c r="TWP93"/>
      <c r="TWQ93"/>
      <c r="TWR93"/>
      <c r="TWS93"/>
      <c r="TWT93"/>
      <c r="TWU93"/>
      <c r="TWV93"/>
      <c r="TWW93"/>
      <c r="TWX93"/>
      <c r="TWY93"/>
      <c r="TWZ93"/>
      <c r="TXA93"/>
      <c r="TXB93"/>
      <c r="TXC93"/>
      <c r="TXD93"/>
      <c r="TXE93"/>
      <c r="TXF93"/>
      <c r="TXG93"/>
      <c r="TXH93"/>
      <c r="TXI93"/>
      <c r="TXJ93"/>
      <c r="TXK93"/>
      <c r="TXL93"/>
      <c r="TXM93"/>
      <c r="TXN93"/>
      <c r="TXO93"/>
      <c r="TXP93"/>
      <c r="TXQ93"/>
      <c r="TXR93"/>
      <c r="TXS93"/>
      <c r="TXT93"/>
      <c r="TXU93"/>
      <c r="TXV93"/>
      <c r="TXW93"/>
      <c r="TXX93"/>
      <c r="TXY93"/>
      <c r="TXZ93"/>
      <c r="TYA93"/>
      <c r="TYB93"/>
      <c r="TYC93"/>
      <c r="TYD93"/>
      <c r="TYE93"/>
      <c r="TYF93"/>
      <c r="TYG93"/>
      <c r="TYH93"/>
      <c r="TYI93"/>
      <c r="TYJ93"/>
      <c r="TYK93"/>
      <c r="TYL93"/>
      <c r="TYM93"/>
      <c r="TYN93"/>
      <c r="TYO93"/>
      <c r="TYP93"/>
      <c r="TYQ93"/>
      <c r="TYR93"/>
      <c r="TYS93"/>
      <c r="TYT93"/>
      <c r="TYU93"/>
      <c r="TYV93"/>
      <c r="TYW93"/>
      <c r="TYX93"/>
      <c r="TYY93"/>
      <c r="TYZ93"/>
      <c r="TZA93"/>
      <c r="TZB93"/>
      <c r="TZC93"/>
      <c r="TZD93"/>
      <c r="TZE93"/>
      <c r="TZF93"/>
      <c r="TZG93"/>
      <c r="TZH93"/>
      <c r="TZI93"/>
      <c r="TZJ93"/>
      <c r="TZK93"/>
      <c r="TZL93"/>
      <c r="TZM93"/>
      <c r="TZN93"/>
      <c r="TZO93"/>
      <c r="TZP93"/>
      <c r="TZQ93"/>
      <c r="TZR93"/>
      <c r="TZS93"/>
      <c r="TZT93"/>
      <c r="TZU93"/>
      <c r="TZV93"/>
      <c r="TZW93"/>
      <c r="TZX93"/>
      <c r="TZY93"/>
      <c r="TZZ93"/>
      <c r="UAA93"/>
      <c r="UAB93"/>
      <c r="UAC93"/>
      <c r="UAD93"/>
      <c r="UAE93"/>
      <c r="UAF93"/>
      <c r="UAG93"/>
      <c r="UAH93"/>
      <c r="UAI93"/>
      <c r="UAJ93"/>
      <c r="UAK93"/>
      <c r="UAL93"/>
      <c r="UAM93"/>
      <c r="UAN93"/>
      <c r="UAO93"/>
      <c r="UAP93"/>
      <c r="UAQ93"/>
      <c r="UAR93"/>
      <c r="UAS93"/>
      <c r="UAT93"/>
      <c r="UAU93"/>
      <c r="UAV93"/>
      <c r="UAW93"/>
      <c r="UAX93"/>
      <c r="UAY93"/>
      <c r="UAZ93"/>
      <c r="UBA93"/>
      <c r="UBB93"/>
      <c r="UBC93"/>
      <c r="UBD93"/>
      <c r="UBE93"/>
      <c r="UBF93"/>
      <c r="UBG93"/>
      <c r="UBH93"/>
      <c r="UBI93"/>
      <c r="UBJ93"/>
      <c r="UBK93"/>
      <c r="UBL93"/>
      <c r="UBM93"/>
      <c r="UBN93"/>
      <c r="UBO93"/>
      <c r="UBP93"/>
      <c r="UBQ93"/>
      <c r="UBR93"/>
      <c r="UBS93"/>
      <c r="UBT93"/>
      <c r="UBU93"/>
      <c r="UBV93"/>
      <c r="UBW93"/>
      <c r="UBX93"/>
      <c r="UBY93"/>
      <c r="UBZ93"/>
      <c r="UCA93"/>
      <c r="UCB93"/>
      <c r="UCC93"/>
      <c r="UCD93"/>
      <c r="UCE93"/>
      <c r="UCF93"/>
      <c r="UCG93"/>
      <c r="UCH93"/>
      <c r="UCI93"/>
      <c r="UCJ93"/>
      <c r="UCK93"/>
      <c r="UCL93"/>
      <c r="UCM93"/>
      <c r="UCN93"/>
      <c r="UCO93"/>
      <c r="UCP93"/>
      <c r="UCQ93"/>
      <c r="UCR93"/>
      <c r="UCS93"/>
      <c r="UCT93"/>
      <c r="UCU93"/>
      <c r="UCV93"/>
      <c r="UCW93"/>
      <c r="UCX93"/>
      <c r="UCY93"/>
      <c r="UCZ93"/>
      <c r="UDA93"/>
      <c r="UDB93"/>
      <c r="UDC93"/>
      <c r="UDD93"/>
      <c r="UDE93"/>
      <c r="UDF93"/>
      <c r="UDG93"/>
      <c r="UDH93"/>
      <c r="UDI93"/>
      <c r="UDJ93"/>
      <c r="UDK93"/>
      <c r="UDL93"/>
      <c r="UDM93"/>
      <c r="UDN93"/>
      <c r="UDO93"/>
      <c r="UDP93"/>
      <c r="UDQ93"/>
      <c r="UDR93"/>
      <c r="UDS93"/>
      <c r="UDT93"/>
      <c r="UDU93"/>
      <c r="UDV93"/>
      <c r="UDW93"/>
      <c r="UDX93"/>
      <c r="UDY93"/>
      <c r="UDZ93"/>
      <c r="UEA93"/>
      <c r="UEB93"/>
      <c r="UEC93"/>
      <c r="UED93"/>
      <c r="UEE93"/>
      <c r="UEF93"/>
      <c r="UEG93"/>
      <c r="UEH93"/>
      <c r="UEI93"/>
      <c r="UEJ93"/>
      <c r="UEK93"/>
      <c r="UEL93"/>
      <c r="UEM93"/>
      <c r="UEN93"/>
      <c r="UEO93"/>
      <c r="UEP93"/>
      <c r="UEQ93"/>
      <c r="UER93"/>
      <c r="UES93"/>
      <c r="UET93"/>
      <c r="UEU93"/>
      <c r="UEV93"/>
      <c r="UEW93"/>
      <c r="UEX93"/>
      <c r="UEY93"/>
      <c r="UEZ93"/>
      <c r="UFA93"/>
      <c r="UFB93"/>
      <c r="UFC93"/>
      <c r="UFD93"/>
      <c r="UFE93"/>
      <c r="UFF93"/>
      <c r="UFG93"/>
      <c r="UFH93"/>
      <c r="UFI93"/>
      <c r="UFJ93"/>
      <c r="UFK93"/>
      <c r="UFL93"/>
      <c r="UFM93"/>
      <c r="UFN93"/>
      <c r="UFO93"/>
      <c r="UFP93"/>
      <c r="UFQ93"/>
      <c r="UFR93"/>
      <c r="UFS93"/>
      <c r="UFT93"/>
      <c r="UFU93"/>
      <c r="UFV93"/>
      <c r="UFW93"/>
      <c r="UFX93"/>
      <c r="UFY93"/>
      <c r="UFZ93"/>
      <c r="UGA93"/>
      <c r="UGB93"/>
      <c r="UGC93"/>
      <c r="UGD93"/>
      <c r="UGE93"/>
      <c r="UGF93"/>
      <c r="UGG93"/>
      <c r="UGH93"/>
      <c r="UGI93"/>
      <c r="UGJ93"/>
      <c r="UGK93"/>
      <c r="UGL93"/>
      <c r="UGM93"/>
      <c r="UGN93"/>
      <c r="UGO93"/>
      <c r="UGP93"/>
      <c r="UGQ93"/>
      <c r="UGR93"/>
      <c r="UGS93"/>
      <c r="UGT93"/>
      <c r="UGU93"/>
      <c r="UGV93"/>
      <c r="UGW93"/>
      <c r="UGX93"/>
      <c r="UGY93"/>
      <c r="UGZ93"/>
      <c r="UHA93"/>
      <c r="UHB93"/>
      <c r="UHC93"/>
      <c r="UHD93"/>
      <c r="UHE93"/>
      <c r="UHF93"/>
      <c r="UHG93"/>
      <c r="UHH93"/>
      <c r="UHI93"/>
      <c r="UHJ93"/>
      <c r="UHK93"/>
      <c r="UHL93"/>
      <c r="UHM93"/>
      <c r="UHN93"/>
      <c r="UHO93"/>
      <c r="UHP93"/>
      <c r="UHQ93"/>
      <c r="UHR93"/>
      <c r="UHS93"/>
      <c r="UHT93"/>
      <c r="UHU93"/>
      <c r="UHV93"/>
      <c r="UHW93"/>
      <c r="UHX93"/>
      <c r="UHY93"/>
      <c r="UHZ93"/>
      <c r="UIA93"/>
      <c r="UIB93"/>
      <c r="UIC93"/>
      <c r="UID93"/>
      <c r="UIE93"/>
      <c r="UIF93"/>
      <c r="UIG93"/>
      <c r="UIH93"/>
      <c r="UII93"/>
      <c r="UIJ93"/>
      <c r="UIK93"/>
      <c r="UIL93"/>
      <c r="UIM93"/>
      <c r="UIN93"/>
      <c r="UIO93"/>
      <c r="UIP93"/>
      <c r="UIQ93"/>
      <c r="UIR93"/>
      <c r="UIS93"/>
      <c r="UIT93"/>
      <c r="UIU93"/>
      <c r="UIV93"/>
      <c r="UIW93"/>
      <c r="UIX93"/>
      <c r="UIY93"/>
      <c r="UIZ93"/>
      <c r="UJA93"/>
      <c r="UJB93"/>
      <c r="UJC93"/>
      <c r="UJD93"/>
      <c r="UJE93"/>
      <c r="UJF93"/>
      <c r="UJG93"/>
      <c r="UJH93"/>
      <c r="UJI93"/>
      <c r="UJJ93"/>
      <c r="UJK93"/>
      <c r="UJL93"/>
      <c r="UJM93"/>
      <c r="UJN93"/>
      <c r="UJO93"/>
      <c r="UJP93"/>
      <c r="UJQ93"/>
      <c r="UJR93"/>
      <c r="UJS93"/>
      <c r="UJT93"/>
      <c r="UJU93"/>
      <c r="UJV93"/>
      <c r="UJW93"/>
      <c r="UJX93"/>
      <c r="UJY93"/>
      <c r="UJZ93"/>
      <c r="UKA93"/>
      <c r="UKB93"/>
      <c r="UKC93"/>
      <c r="UKD93"/>
      <c r="UKE93"/>
      <c r="UKF93"/>
      <c r="UKG93"/>
      <c r="UKH93"/>
      <c r="UKI93"/>
      <c r="UKJ93"/>
      <c r="UKK93"/>
      <c r="UKL93"/>
      <c r="UKM93"/>
      <c r="UKN93"/>
      <c r="UKO93"/>
      <c r="UKP93"/>
      <c r="UKQ93"/>
      <c r="UKR93"/>
      <c r="UKS93"/>
      <c r="UKT93"/>
      <c r="UKU93"/>
      <c r="UKV93"/>
      <c r="UKW93"/>
      <c r="UKX93"/>
      <c r="UKY93"/>
      <c r="UKZ93"/>
      <c r="ULA93"/>
      <c r="ULB93"/>
      <c r="ULC93"/>
      <c r="ULD93"/>
      <c r="ULE93"/>
      <c r="ULF93"/>
      <c r="ULG93"/>
      <c r="ULH93"/>
      <c r="ULI93"/>
      <c r="ULJ93"/>
      <c r="ULK93"/>
      <c r="ULL93"/>
      <c r="ULM93"/>
      <c r="ULN93"/>
      <c r="ULO93"/>
      <c r="ULP93"/>
      <c r="ULQ93"/>
      <c r="ULR93"/>
      <c r="ULS93"/>
      <c r="ULT93"/>
      <c r="ULU93"/>
      <c r="ULV93"/>
      <c r="ULW93"/>
      <c r="ULX93"/>
      <c r="ULY93"/>
      <c r="ULZ93"/>
      <c r="UMA93"/>
      <c r="UMB93"/>
      <c r="UMC93"/>
      <c r="UMD93"/>
      <c r="UME93"/>
      <c r="UMF93"/>
      <c r="UMG93"/>
      <c r="UMH93"/>
      <c r="UMI93"/>
      <c r="UMJ93"/>
      <c r="UMK93"/>
      <c r="UML93"/>
      <c r="UMM93"/>
      <c r="UMN93"/>
      <c r="UMO93"/>
      <c r="UMP93"/>
      <c r="UMQ93"/>
      <c r="UMR93"/>
      <c r="UMS93"/>
      <c r="UMT93"/>
      <c r="UMU93"/>
      <c r="UMV93"/>
      <c r="UMW93"/>
      <c r="UMX93"/>
      <c r="UMY93"/>
      <c r="UMZ93"/>
      <c r="UNA93"/>
      <c r="UNB93"/>
      <c r="UNC93"/>
      <c r="UND93"/>
      <c r="UNE93"/>
      <c r="UNF93"/>
      <c r="UNG93"/>
      <c r="UNH93"/>
      <c r="UNI93"/>
      <c r="UNJ93"/>
      <c r="UNK93"/>
      <c r="UNL93"/>
      <c r="UNM93"/>
      <c r="UNN93"/>
      <c r="UNO93"/>
      <c r="UNP93"/>
      <c r="UNQ93"/>
      <c r="UNR93"/>
      <c r="UNS93"/>
      <c r="UNT93"/>
      <c r="UNU93"/>
      <c r="UNV93"/>
      <c r="UNW93"/>
      <c r="UNX93"/>
      <c r="UNY93"/>
      <c r="UNZ93"/>
      <c r="UOA93"/>
      <c r="UOB93"/>
      <c r="UOC93"/>
      <c r="UOD93"/>
      <c r="UOE93"/>
      <c r="UOF93"/>
      <c r="UOG93"/>
      <c r="UOH93"/>
      <c r="UOI93"/>
      <c r="UOJ93"/>
      <c r="UOK93"/>
      <c r="UOL93"/>
      <c r="UOM93"/>
      <c r="UON93"/>
      <c r="UOO93"/>
      <c r="UOP93"/>
      <c r="UOQ93"/>
      <c r="UOR93"/>
      <c r="UOS93"/>
      <c r="UOT93"/>
      <c r="UOU93"/>
      <c r="UOV93"/>
      <c r="UOW93"/>
      <c r="UOX93"/>
      <c r="UOY93"/>
      <c r="UOZ93"/>
      <c r="UPA93"/>
      <c r="UPB93"/>
      <c r="UPC93"/>
      <c r="UPD93"/>
      <c r="UPE93"/>
      <c r="UPF93"/>
      <c r="UPG93"/>
      <c r="UPH93"/>
      <c r="UPI93"/>
      <c r="UPJ93"/>
      <c r="UPK93"/>
      <c r="UPL93"/>
      <c r="UPM93"/>
      <c r="UPN93"/>
      <c r="UPO93"/>
      <c r="UPP93"/>
      <c r="UPQ93"/>
      <c r="UPR93"/>
      <c r="UPS93"/>
      <c r="UPT93"/>
      <c r="UPU93"/>
      <c r="UPV93"/>
      <c r="UPW93"/>
      <c r="UPX93"/>
      <c r="UPY93"/>
      <c r="UPZ93"/>
      <c r="UQA93"/>
      <c r="UQB93"/>
      <c r="UQC93"/>
      <c r="UQD93"/>
      <c r="UQE93"/>
      <c r="UQF93"/>
      <c r="UQG93"/>
      <c r="UQH93"/>
      <c r="UQI93"/>
      <c r="UQJ93"/>
      <c r="UQK93"/>
      <c r="UQL93"/>
      <c r="UQM93"/>
      <c r="UQN93"/>
      <c r="UQO93"/>
      <c r="UQP93"/>
      <c r="UQQ93"/>
      <c r="UQR93"/>
      <c r="UQS93"/>
      <c r="UQT93"/>
      <c r="UQU93"/>
      <c r="UQV93"/>
      <c r="UQW93"/>
      <c r="UQX93"/>
      <c r="UQY93"/>
      <c r="UQZ93"/>
      <c r="URA93"/>
      <c r="URB93"/>
      <c r="URC93"/>
      <c r="URD93"/>
      <c r="URE93"/>
      <c r="URF93"/>
      <c r="URG93"/>
      <c r="URH93"/>
      <c r="URI93"/>
      <c r="URJ93"/>
      <c r="URK93"/>
      <c r="URL93"/>
      <c r="URM93"/>
      <c r="URN93"/>
      <c r="URO93"/>
      <c r="URP93"/>
      <c r="URQ93"/>
      <c r="URR93"/>
      <c r="URS93"/>
      <c r="URT93"/>
      <c r="URU93"/>
      <c r="URV93"/>
      <c r="URW93"/>
      <c r="URX93"/>
      <c r="URY93"/>
      <c r="URZ93"/>
      <c r="USA93"/>
      <c r="USB93"/>
      <c r="USC93"/>
      <c r="USD93"/>
      <c r="USE93"/>
      <c r="USF93"/>
      <c r="USG93"/>
      <c r="USH93"/>
      <c r="USI93"/>
      <c r="USJ93"/>
      <c r="USK93"/>
      <c r="USL93"/>
      <c r="USM93"/>
      <c r="USN93"/>
      <c r="USO93"/>
      <c r="USP93"/>
      <c r="USQ93"/>
      <c r="USR93"/>
      <c r="USS93"/>
      <c r="UST93"/>
      <c r="USU93"/>
      <c r="USV93"/>
      <c r="USW93"/>
      <c r="USX93"/>
      <c r="USY93"/>
      <c r="USZ93"/>
      <c r="UTA93"/>
      <c r="UTB93"/>
      <c r="UTC93"/>
      <c r="UTD93"/>
      <c r="UTE93"/>
      <c r="UTF93"/>
      <c r="UTG93"/>
      <c r="UTH93"/>
      <c r="UTI93"/>
      <c r="UTJ93"/>
      <c r="UTK93"/>
      <c r="UTL93"/>
      <c r="UTM93"/>
      <c r="UTN93"/>
      <c r="UTO93"/>
      <c r="UTP93"/>
      <c r="UTQ93"/>
      <c r="UTR93"/>
      <c r="UTS93"/>
      <c r="UTT93"/>
      <c r="UTU93"/>
      <c r="UTV93"/>
      <c r="UTW93"/>
      <c r="UTX93"/>
      <c r="UTY93"/>
      <c r="UTZ93"/>
      <c r="UUA93"/>
      <c r="UUB93"/>
      <c r="UUC93"/>
      <c r="UUD93"/>
      <c r="UUE93"/>
      <c r="UUF93"/>
      <c r="UUG93"/>
      <c r="UUH93"/>
      <c r="UUI93"/>
      <c r="UUJ93"/>
      <c r="UUK93"/>
      <c r="UUL93"/>
      <c r="UUM93"/>
      <c r="UUN93"/>
      <c r="UUO93"/>
      <c r="UUP93"/>
      <c r="UUQ93"/>
      <c r="UUR93"/>
      <c r="UUS93"/>
      <c r="UUT93"/>
      <c r="UUU93"/>
      <c r="UUV93"/>
      <c r="UUW93"/>
      <c r="UUX93"/>
      <c r="UUY93"/>
      <c r="UUZ93"/>
      <c r="UVA93"/>
      <c r="UVB93"/>
      <c r="UVC93"/>
      <c r="UVD93"/>
      <c r="UVE93"/>
      <c r="UVF93"/>
      <c r="UVG93"/>
      <c r="UVH93"/>
      <c r="UVI93"/>
      <c r="UVJ93"/>
      <c r="UVK93"/>
      <c r="UVL93"/>
      <c r="UVM93"/>
      <c r="UVN93"/>
      <c r="UVO93"/>
      <c r="UVP93"/>
      <c r="UVQ93"/>
      <c r="UVR93"/>
      <c r="UVS93"/>
      <c r="UVT93"/>
      <c r="UVU93"/>
      <c r="UVV93"/>
      <c r="UVW93"/>
      <c r="UVX93"/>
      <c r="UVY93"/>
      <c r="UVZ93"/>
      <c r="UWA93"/>
      <c r="UWB93"/>
      <c r="UWC93"/>
      <c r="UWD93"/>
      <c r="UWE93"/>
      <c r="UWF93"/>
      <c r="UWG93"/>
      <c r="UWH93"/>
      <c r="UWI93"/>
      <c r="UWJ93"/>
      <c r="UWK93"/>
      <c r="UWL93"/>
      <c r="UWM93"/>
      <c r="UWN93"/>
      <c r="UWO93"/>
      <c r="UWP93"/>
      <c r="UWQ93"/>
      <c r="UWR93"/>
      <c r="UWS93"/>
      <c r="UWT93"/>
      <c r="UWU93"/>
      <c r="UWV93"/>
      <c r="UWW93"/>
      <c r="UWX93"/>
      <c r="UWY93"/>
      <c r="UWZ93"/>
      <c r="UXA93"/>
      <c r="UXB93"/>
      <c r="UXC93"/>
      <c r="UXD93"/>
      <c r="UXE93"/>
      <c r="UXF93"/>
      <c r="UXG93"/>
      <c r="UXH93"/>
      <c r="UXI93"/>
      <c r="UXJ93"/>
      <c r="UXK93"/>
      <c r="UXL93"/>
      <c r="UXM93"/>
      <c r="UXN93"/>
      <c r="UXO93"/>
      <c r="UXP93"/>
      <c r="UXQ93"/>
      <c r="UXR93"/>
      <c r="UXS93"/>
      <c r="UXT93"/>
      <c r="UXU93"/>
      <c r="UXV93"/>
      <c r="UXW93"/>
      <c r="UXX93"/>
      <c r="UXY93"/>
      <c r="UXZ93"/>
      <c r="UYA93"/>
      <c r="UYB93"/>
      <c r="UYC93"/>
      <c r="UYD93"/>
      <c r="UYE93"/>
      <c r="UYF93"/>
      <c r="UYG93"/>
      <c r="UYH93"/>
      <c r="UYI93"/>
      <c r="UYJ93"/>
      <c r="UYK93"/>
      <c r="UYL93"/>
      <c r="UYM93"/>
      <c r="UYN93"/>
      <c r="UYO93"/>
      <c r="UYP93"/>
      <c r="UYQ93"/>
      <c r="UYR93"/>
      <c r="UYS93"/>
      <c r="UYT93"/>
      <c r="UYU93"/>
      <c r="UYV93"/>
      <c r="UYW93"/>
      <c r="UYX93"/>
      <c r="UYY93"/>
      <c r="UYZ93"/>
      <c r="UZA93"/>
      <c r="UZB93"/>
      <c r="UZC93"/>
      <c r="UZD93"/>
      <c r="UZE93"/>
      <c r="UZF93"/>
      <c r="UZG93"/>
      <c r="UZH93"/>
      <c r="UZI93"/>
      <c r="UZJ93"/>
      <c r="UZK93"/>
      <c r="UZL93"/>
      <c r="UZM93"/>
      <c r="UZN93"/>
      <c r="UZO93"/>
      <c r="UZP93"/>
      <c r="UZQ93"/>
      <c r="UZR93"/>
      <c r="UZS93"/>
      <c r="UZT93"/>
      <c r="UZU93"/>
      <c r="UZV93"/>
      <c r="UZW93"/>
      <c r="UZX93"/>
      <c r="UZY93"/>
      <c r="UZZ93"/>
      <c r="VAA93"/>
      <c r="VAB93"/>
      <c r="VAC93"/>
      <c r="VAD93"/>
      <c r="VAE93"/>
      <c r="VAF93"/>
      <c r="VAG93"/>
      <c r="VAH93"/>
      <c r="VAI93"/>
      <c r="VAJ93"/>
      <c r="VAK93"/>
      <c r="VAL93"/>
      <c r="VAM93"/>
      <c r="VAN93"/>
      <c r="VAO93"/>
      <c r="VAP93"/>
      <c r="VAQ93"/>
      <c r="VAR93"/>
      <c r="VAS93"/>
      <c r="VAT93"/>
      <c r="VAU93"/>
      <c r="VAV93"/>
      <c r="VAW93"/>
      <c r="VAX93"/>
      <c r="VAY93"/>
      <c r="VAZ93"/>
      <c r="VBA93"/>
      <c r="VBB93"/>
      <c r="VBC93"/>
      <c r="VBD93"/>
      <c r="VBE93"/>
      <c r="VBF93"/>
      <c r="VBG93"/>
      <c r="VBH93"/>
      <c r="VBI93"/>
      <c r="VBJ93"/>
      <c r="VBK93"/>
      <c r="VBL93"/>
      <c r="VBM93"/>
      <c r="VBN93"/>
      <c r="VBO93"/>
      <c r="VBP93"/>
      <c r="VBQ93"/>
      <c r="VBR93"/>
      <c r="VBS93"/>
      <c r="VBT93"/>
      <c r="VBU93"/>
      <c r="VBV93"/>
      <c r="VBW93"/>
      <c r="VBX93"/>
      <c r="VBY93"/>
      <c r="VBZ93"/>
      <c r="VCA93"/>
      <c r="VCB93"/>
      <c r="VCC93"/>
      <c r="VCD93"/>
      <c r="VCE93"/>
      <c r="VCF93"/>
      <c r="VCG93"/>
      <c r="VCH93"/>
      <c r="VCI93"/>
      <c r="VCJ93"/>
      <c r="VCK93"/>
      <c r="VCL93"/>
      <c r="VCM93"/>
      <c r="VCN93"/>
      <c r="VCO93"/>
      <c r="VCP93"/>
      <c r="VCQ93"/>
      <c r="VCR93"/>
      <c r="VCS93"/>
      <c r="VCT93"/>
      <c r="VCU93"/>
      <c r="VCV93"/>
      <c r="VCW93"/>
      <c r="VCX93"/>
      <c r="VCY93"/>
      <c r="VCZ93"/>
      <c r="VDA93"/>
      <c r="VDB93"/>
      <c r="VDC93"/>
      <c r="VDD93"/>
      <c r="VDE93"/>
      <c r="VDF93"/>
      <c r="VDG93"/>
      <c r="VDH93"/>
      <c r="VDI93"/>
      <c r="VDJ93"/>
      <c r="VDK93"/>
      <c r="VDL93"/>
      <c r="VDM93"/>
      <c r="VDN93"/>
      <c r="VDO93"/>
      <c r="VDP93"/>
      <c r="VDQ93"/>
      <c r="VDR93"/>
      <c r="VDS93"/>
      <c r="VDT93"/>
      <c r="VDU93"/>
      <c r="VDV93"/>
      <c r="VDW93"/>
      <c r="VDX93"/>
      <c r="VDY93"/>
      <c r="VDZ93"/>
      <c r="VEA93"/>
      <c r="VEB93"/>
      <c r="VEC93"/>
      <c r="VED93"/>
      <c r="VEE93"/>
      <c r="VEF93"/>
      <c r="VEG93"/>
      <c r="VEH93"/>
      <c r="VEI93"/>
      <c r="VEJ93"/>
      <c r="VEK93"/>
      <c r="VEL93"/>
      <c r="VEM93"/>
      <c r="VEN93"/>
      <c r="VEO93"/>
      <c r="VEP93"/>
      <c r="VEQ93"/>
      <c r="VER93"/>
      <c r="VES93"/>
      <c r="VET93"/>
      <c r="VEU93"/>
      <c r="VEV93"/>
      <c r="VEW93"/>
      <c r="VEX93"/>
      <c r="VEY93"/>
      <c r="VEZ93"/>
      <c r="VFA93"/>
      <c r="VFB93"/>
      <c r="VFC93"/>
      <c r="VFD93"/>
      <c r="VFE93"/>
      <c r="VFF93"/>
      <c r="VFG93"/>
      <c r="VFH93"/>
      <c r="VFI93"/>
      <c r="VFJ93"/>
      <c r="VFK93"/>
      <c r="VFL93"/>
      <c r="VFM93"/>
      <c r="VFN93"/>
      <c r="VFO93"/>
      <c r="VFP93"/>
      <c r="VFQ93"/>
      <c r="VFR93"/>
      <c r="VFS93"/>
      <c r="VFT93"/>
      <c r="VFU93"/>
      <c r="VFV93"/>
      <c r="VFW93"/>
      <c r="VFX93"/>
      <c r="VFY93"/>
      <c r="VFZ93"/>
      <c r="VGA93"/>
      <c r="VGB93"/>
      <c r="VGC93"/>
      <c r="VGD93"/>
      <c r="VGE93"/>
      <c r="VGF93"/>
      <c r="VGG93"/>
      <c r="VGH93"/>
      <c r="VGI93"/>
      <c r="VGJ93"/>
      <c r="VGK93"/>
      <c r="VGL93"/>
      <c r="VGM93"/>
      <c r="VGN93"/>
      <c r="VGO93"/>
      <c r="VGP93"/>
      <c r="VGQ93"/>
      <c r="VGR93"/>
      <c r="VGS93"/>
      <c r="VGT93"/>
      <c r="VGU93"/>
      <c r="VGV93"/>
      <c r="VGW93"/>
      <c r="VGX93"/>
      <c r="VGY93"/>
      <c r="VGZ93"/>
      <c r="VHA93"/>
      <c r="VHB93"/>
      <c r="VHC93"/>
      <c r="VHD93"/>
      <c r="VHE93"/>
      <c r="VHF93"/>
      <c r="VHG93"/>
      <c r="VHH93"/>
      <c r="VHI93"/>
      <c r="VHJ93"/>
      <c r="VHK93"/>
      <c r="VHL93"/>
      <c r="VHM93"/>
      <c r="VHN93"/>
      <c r="VHO93"/>
      <c r="VHP93"/>
      <c r="VHQ93"/>
      <c r="VHR93"/>
      <c r="VHS93"/>
      <c r="VHT93"/>
      <c r="VHU93"/>
      <c r="VHV93"/>
      <c r="VHW93"/>
      <c r="VHX93"/>
      <c r="VHY93"/>
      <c r="VHZ93"/>
      <c r="VIA93"/>
      <c r="VIB93"/>
      <c r="VIC93"/>
      <c r="VID93"/>
      <c r="VIE93"/>
      <c r="VIF93"/>
      <c r="VIG93"/>
      <c r="VIH93"/>
      <c r="VII93"/>
      <c r="VIJ93"/>
      <c r="VIK93"/>
      <c r="VIL93"/>
      <c r="VIM93"/>
      <c r="VIN93"/>
      <c r="VIO93"/>
      <c r="VIP93"/>
      <c r="VIQ93"/>
      <c r="VIR93"/>
      <c r="VIS93"/>
      <c r="VIT93"/>
      <c r="VIU93"/>
      <c r="VIV93"/>
      <c r="VIW93"/>
      <c r="VIX93"/>
      <c r="VIY93"/>
      <c r="VIZ93"/>
      <c r="VJA93"/>
      <c r="VJB93"/>
      <c r="VJC93"/>
      <c r="VJD93"/>
      <c r="VJE93"/>
      <c r="VJF93"/>
      <c r="VJG93"/>
      <c r="VJH93"/>
      <c r="VJI93"/>
      <c r="VJJ93"/>
      <c r="VJK93"/>
      <c r="VJL93"/>
      <c r="VJM93"/>
      <c r="VJN93"/>
      <c r="VJO93"/>
      <c r="VJP93"/>
      <c r="VJQ93"/>
      <c r="VJR93"/>
      <c r="VJS93"/>
      <c r="VJT93"/>
      <c r="VJU93"/>
      <c r="VJV93"/>
      <c r="VJW93"/>
      <c r="VJX93"/>
      <c r="VJY93"/>
      <c r="VJZ93"/>
      <c r="VKA93"/>
      <c r="VKB93"/>
      <c r="VKC93"/>
      <c r="VKD93"/>
      <c r="VKE93"/>
      <c r="VKF93"/>
      <c r="VKG93"/>
      <c r="VKH93"/>
      <c r="VKI93"/>
      <c r="VKJ93"/>
      <c r="VKK93"/>
      <c r="VKL93"/>
      <c r="VKM93"/>
      <c r="VKN93"/>
      <c r="VKO93"/>
      <c r="VKP93"/>
      <c r="VKQ93"/>
      <c r="VKR93"/>
      <c r="VKS93"/>
      <c r="VKT93"/>
      <c r="VKU93"/>
      <c r="VKV93"/>
      <c r="VKW93"/>
      <c r="VKX93"/>
      <c r="VKY93"/>
      <c r="VKZ93"/>
      <c r="VLA93"/>
      <c r="VLB93"/>
      <c r="VLC93"/>
      <c r="VLD93"/>
      <c r="VLE93"/>
      <c r="VLF93"/>
      <c r="VLG93"/>
      <c r="VLH93"/>
      <c r="VLI93"/>
      <c r="VLJ93"/>
      <c r="VLK93"/>
      <c r="VLL93"/>
      <c r="VLM93"/>
      <c r="VLN93"/>
      <c r="VLO93"/>
      <c r="VLP93"/>
      <c r="VLQ93"/>
      <c r="VLR93"/>
      <c r="VLS93"/>
      <c r="VLT93"/>
      <c r="VLU93"/>
      <c r="VLV93"/>
      <c r="VLW93"/>
      <c r="VLX93"/>
      <c r="VLY93"/>
      <c r="VLZ93"/>
      <c r="VMA93"/>
      <c r="VMB93"/>
      <c r="VMC93"/>
      <c r="VMD93"/>
      <c r="VME93"/>
      <c r="VMF93"/>
      <c r="VMG93"/>
      <c r="VMH93"/>
      <c r="VMI93"/>
      <c r="VMJ93"/>
      <c r="VMK93"/>
      <c r="VML93"/>
      <c r="VMM93"/>
      <c r="VMN93"/>
      <c r="VMO93"/>
      <c r="VMP93"/>
      <c r="VMQ93"/>
      <c r="VMR93"/>
      <c r="VMS93"/>
      <c r="VMT93"/>
      <c r="VMU93"/>
      <c r="VMV93"/>
      <c r="VMW93"/>
      <c r="VMX93"/>
      <c r="VMY93"/>
      <c r="VMZ93"/>
      <c r="VNA93"/>
      <c r="VNB93"/>
      <c r="VNC93"/>
      <c r="VND93"/>
      <c r="VNE93"/>
      <c r="VNF93"/>
      <c r="VNG93"/>
      <c r="VNH93"/>
      <c r="VNI93"/>
      <c r="VNJ93"/>
      <c r="VNK93"/>
      <c r="VNL93"/>
      <c r="VNM93"/>
      <c r="VNN93"/>
      <c r="VNO93"/>
      <c r="VNP93"/>
      <c r="VNQ93"/>
      <c r="VNR93"/>
      <c r="VNS93"/>
      <c r="VNT93"/>
      <c r="VNU93"/>
      <c r="VNV93"/>
      <c r="VNW93"/>
      <c r="VNX93"/>
      <c r="VNY93"/>
      <c r="VNZ93"/>
      <c r="VOA93"/>
      <c r="VOB93"/>
      <c r="VOC93"/>
      <c r="VOD93"/>
      <c r="VOE93"/>
      <c r="VOF93"/>
      <c r="VOG93"/>
      <c r="VOH93"/>
      <c r="VOI93"/>
      <c r="VOJ93"/>
      <c r="VOK93"/>
      <c r="VOL93"/>
      <c r="VOM93"/>
      <c r="VON93"/>
      <c r="VOO93"/>
      <c r="VOP93"/>
      <c r="VOQ93"/>
      <c r="VOR93"/>
      <c r="VOS93"/>
      <c r="VOT93"/>
      <c r="VOU93"/>
      <c r="VOV93"/>
      <c r="VOW93"/>
      <c r="VOX93"/>
      <c r="VOY93"/>
      <c r="VOZ93"/>
      <c r="VPA93"/>
      <c r="VPB93"/>
      <c r="VPC93"/>
      <c r="VPD93"/>
      <c r="VPE93"/>
      <c r="VPF93"/>
      <c r="VPG93"/>
      <c r="VPH93"/>
      <c r="VPI93"/>
      <c r="VPJ93"/>
      <c r="VPK93"/>
      <c r="VPL93"/>
      <c r="VPM93"/>
      <c r="VPN93"/>
      <c r="VPO93"/>
      <c r="VPP93"/>
      <c r="VPQ93"/>
      <c r="VPR93"/>
      <c r="VPS93"/>
      <c r="VPT93"/>
      <c r="VPU93"/>
      <c r="VPV93"/>
      <c r="VPW93"/>
      <c r="VPX93"/>
      <c r="VPY93"/>
      <c r="VPZ93"/>
      <c r="VQA93"/>
      <c r="VQB93"/>
      <c r="VQC93"/>
      <c r="VQD93"/>
      <c r="VQE93"/>
      <c r="VQF93"/>
      <c r="VQG93"/>
      <c r="VQH93"/>
      <c r="VQI93"/>
      <c r="VQJ93"/>
      <c r="VQK93"/>
      <c r="VQL93"/>
      <c r="VQM93"/>
      <c r="VQN93"/>
      <c r="VQO93"/>
      <c r="VQP93"/>
      <c r="VQQ93"/>
      <c r="VQR93"/>
      <c r="VQS93"/>
      <c r="VQT93"/>
      <c r="VQU93"/>
      <c r="VQV93"/>
      <c r="VQW93"/>
      <c r="VQX93"/>
      <c r="VQY93"/>
      <c r="VQZ93"/>
      <c r="VRA93"/>
      <c r="VRB93"/>
      <c r="VRC93"/>
      <c r="VRD93"/>
      <c r="VRE93"/>
      <c r="VRF93"/>
      <c r="VRG93"/>
      <c r="VRH93"/>
      <c r="VRI93"/>
      <c r="VRJ93"/>
      <c r="VRK93"/>
      <c r="VRL93"/>
      <c r="VRM93"/>
      <c r="VRN93"/>
      <c r="VRO93"/>
      <c r="VRP93"/>
      <c r="VRQ93"/>
      <c r="VRR93"/>
      <c r="VRS93"/>
      <c r="VRT93"/>
      <c r="VRU93"/>
      <c r="VRV93"/>
      <c r="VRW93"/>
      <c r="VRX93"/>
      <c r="VRY93"/>
      <c r="VRZ93"/>
      <c r="VSA93"/>
      <c r="VSB93"/>
      <c r="VSC93"/>
      <c r="VSD93"/>
      <c r="VSE93"/>
      <c r="VSF93"/>
      <c r="VSG93"/>
      <c r="VSH93"/>
      <c r="VSI93"/>
      <c r="VSJ93"/>
      <c r="VSK93"/>
      <c r="VSL93"/>
      <c r="VSM93"/>
      <c r="VSN93"/>
      <c r="VSO93"/>
      <c r="VSP93"/>
      <c r="VSQ93"/>
      <c r="VSR93"/>
      <c r="VSS93"/>
      <c r="VST93"/>
      <c r="VSU93"/>
      <c r="VSV93"/>
      <c r="VSW93"/>
      <c r="VSX93"/>
      <c r="VSY93"/>
      <c r="VSZ93"/>
      <c r="VTA93"/>
      <c r="VTB93"/>
      <c r="VTC93"/>
      <c r="VTD93"/>
      <c r="VTE93"/>
      <c r="VTF93"/>
      <c r="VTG93"/>
      <c r="VTH93"/>
      <c r="VTI93"/>
      <c r="VTJ93"/>
      <c r="VTK93"/>
      <c r="VTL93"/>
      <c r="VTM93"/>
      <c r="VTN93"/>
      <c r="VTO93"/>
      <c r="VTP93"/>
      <c r="VTQ93"/>
      <c r="VTR93"/>
      <c r="VTS93"/>
      <c r="VTT93"/>
      <c r="VTU93"/>
      <c r="VTV93"/>
      <c r="VTW93"/>
      <c r="VTX93"/>
      <c r="VTY93"/>
      <c r="VTZ93"/>
      <c r="VUA93"/>
      <c r="VUB93"/>
      <c r="VUC93"/>
      <c r="VUD93"/>
      <c r="VUE93"/>
      <c r="VUF93"/>
      <c r="VUG93"/>
      <c r="VUH93"/>
      <c r="VUI93"/>
      <c r="VUJ93"/>
      <c r="VUK93"/>
      <c r="VUL93"/>
      <c r="VUM93"/>
      <c r="VUN93"/>
      <c r="VUO93"/>
      <c r="VUP93"/>
      <c r="VUQ93"/>
      <c r="VUR93"/>
      <c r="VUS93"/>
      <c r="VUT93"/>
      <c r="VUU93"/>
      <c r="VUV93"/>
      <c r="VUW93"/>
      <c r="VUX93"/>
      <c r="VUY93"/>
      <c r="VUZ93"/>
      <c r="VVA93"/>
      <c r="VVB93"/>
      <c r="VVC93"/>
      <c r="VVD93"/>
      <c r="VVE93"/>
      <c r="VVF93"/>
      <c r="VVG93"/>
      <c r="VVH93"/>
      <c r="VVI93"/>
      <c r="VVJ93"/>
      <c r="VVK93"/>
      <c r="VVL93"/>
      <c r="VVM93"/>
      <c r="VVN93"/>
      <c r="VVO93"/>
      <c r="VVP93"/>
      <c r="VVQ93"/>
      <c r="VVR93"/>
      <c r="VVS93"/>
      <c r="VVT93"/>
      <c r="VVU93"/>
      <c r="VVV93"/>
      <c r="VVW93"/>
      <c r="VVX93"/>
      <c r="VVY93"/>
      <c r="VVZ93"/>
      <c r="VWA93"/>
      <c r="VWB93"/>
      <c r="VWC93"/>
      <c r="VWD93"/>
      <c r="VWE93"/>
      <c r="VWF93"/>
      <c r="VWG93"/>
      <c r="VWH93"/>
      <c r="VWI93"/>
      <c r="VWJ93"/>
      <c r="VWK93"/>
      <c r="VWL93"/>
      <c r="VWM93"/>
      <c r="VWN93"/>
      <c r="VWO93"/>
      <c r="VWP93"/>
      <c r="VWQ93"/>
      <c r="VWR93"/>
      <c r="VWS93"/>
      <c r="VWT93"/>
      <c r="VWU93"/>
      <c r="VWV93"/>
      <c r="VWW93"/>
      <c r="VWX93"/>
      <c r="VWY93"/>
      <c r="VWZ93"/>
      <c r="VXA93"/>
      <c r="VXB93"/>
      <c r="VXC93"/>
      <c r="VXD93"/>
      <c r="VXE93"/>
      <c r="VXF93"/>
      <c r="VXG93"/>
      <c r="VXH93"/>
      <c r="VXI93"/>
      <c r="VXJ93"/>
      <c r="VXK93"/>
      <c r="VXL93"/>
      <c r="VXM93"/>
      <c r="VXN93"/>
      <c r="VXO93"/>
      <c r="VXP93"/>
      <c r="VXQ93"/>
      <c r="VXR93"/>
      <c r="VXS93"/>
      <c r="VXT93"/>
      <c r="VXU93"/>
      <c r="VXV93"/>
      <c r="VXW93"/>
      <c r="VXX93"/>
      <c r="VXY93"/>
      <c r="VXZ93"/>
      <c r="VYA93"/>
      <c r="VYB93"/>
      <c r="VYC93"/>
      <c r="VYD93"/>
      <c r="VYE93"/>
      <c r="VYF93"/>
      <c r="VYG93"/>
      <c r="VYH93"/>
      <c r="VYI93"/>
      <c r="VYJ93"/>
      <c r="VYK93"/>
      <c r="VYL93"/>
      <c r="VYM93"/>
      <c r="VYN93"/>
      <c r="VYO93"/>
      <c r="VYP93"/>
      <c r="VYQ93"/>
      <c r="VYR93"/>
      <c r="VYS93"/>
      <c r="VYT93"/>
      <c r="VYU93"/>
      <c r="VYV93"/>
      <c r="VYW93"/>
      <c r="VYX93"/>
      <c r="VYY93"/>
      <c r="VYZ93"/>
      <c r="VZA93"/>
      <c r="VZB93"/>
      <c r="VZC93"/>
      <c r="VZD93"/>
      <c r="VZE93"/>
      <c r="VZF93"/>
      <c r="VZG93"/>
      <c r="VZH93"/>
      <c r="VZI93"/>
      <c r="VZJ93"/>
      <c r="VZK93"/>
      <c r="VZL93"/>
      <c r="VZM93"/>
      <c r="VZN93"/>
      <c r="VZO93"/>
      <c r="VZP93"/>
      <c r="VZQ93"/>
      <c r="VZR93"/>
      <c r="VZS93"/>
      <c r="VZT93"/>
      <c r="VZU93"/>
      <c r="VZV93"/>
      <c r="VZW93"/>
      <c r="VZX93"/>
      <c r="VZY93"/>
      <c r="VZZ93"/>
      <c r="WAA93"/>
      <c r="WAB93"/>
      <c r="WAC93"/>
      <c r="WAD93"/>
      <c r="WAE93"/>
      <c r="WAF93"/>
      <c r="WAG93"/>
      <c r="WAH93"/>
      <c r="WAI93"/>
      <c r="WAJ93"/>
      <c r="WAK93"/>
      <c r="WAL93"/>
      <c r="WAM93"/>
      <c r="WAN93"/>
      <c r="WAO93"/>
      <c r="WAP93"/>
      <c r="WAQ93"/>
      <c r="WAR93"/>
      <c r="WAS93"/>
      <c r="WAT93"/>
      <c r="WAU93"/>
      <c r="WAV93"/>
      <c r="WAW93"/>
      <c r="WAX93"/>
      <c r="WAY93"/>
      <c r="WAZ93"/>
      <c r="WBA93"/>
      <c r="WBB93"/>
      <c r="WBC93"/>
      <c r="WBD93"/>
      <c r="WBE93"/>
      <c r="WBF93"/>
      <c r="WBG93"/>
      <c r="WBH93"/>
      <c r="WBI93"/>
      <c r="WBJ93"/>
      <c r="WBK93"/>
      <c r="WBL93"/>
      <c r="WBM93"/>
      <c r="WBN93"/>
      <c r="WBO93"/>
      <c r="WBP93"/>
      <c r="WBQ93"/>
      <c r="WBR93"/>
      <c r="WBS93"/>
      <c r="WBT93"/>
      <c r="WBU93"/>
      <c r="WBV93"/>
      <c r="WBW93"/>
      <c r="WBX93"/>
      <c r="WBY93"/>
      <c r="WBZ93"/>
      <c r="WCA93"/>
      <c r="WCB93"/>
      <c r="WCC93"/>
      <c r="WCD93"/>
      <c r="WCE93"/>
      <c r="WCF93"/>
      <c r="WCG93"/>
      <c r="WCH93"/>
      <c r="WCI93"/>
      <c r="WCJ93"/>
      <c r="WCK93"/>
      <c r="WCL93"/>
      <c r="WCM93"/>
      <c r="WCN93"/>
      <c r="WCO93"/>
      <c r="WCP93"/>
      <c r="WCQ93"/>
      <c r="WCR93"/>
      <c r="WCS93"/>
      <c r="WCT93"/>
      <c r="WCU93"/>
      <c r="WCV93"/>
      <c r="WCW93"/>
      <c r="WCX93"/>
      <c r="WCY93"/>
      <c r="WCZ93"/>
      <c r="WDA93"/>
      <c r="WDB93"/>
      <c r="WDC93"/>
      <c r="WDD93"/>
      <c r="WDE93"/>
      <c r="WDF93"/>
      <c r="WDG93"/>
      <c r="WDH93"/>
      <c r="WDI93"/>
      <c r="WDJ93"/>
      <c r="WDK93"/>
      <c r="WDL93"/>
      <c r="WDM93"/>
      <c r="WDN93"/>
      <c r="WDO93"/>
      <c r="WDP93"/>
      <c r="WDQ93"/>
      <c r="WDR93"/>
      <c r="WDS93"/>
      <c r="WDT93"/>
      <c r="WDU93"/>
      <c r="WDV93"/>
      <c r="WDW93"/>
      <c r="WDX93"/>
      <c r="WDY93"/>
      <c r="WDZ93"/>
      <c r="WEA93"/>
      <c r="WEB93"/>
      <c r="WEC93"/>
      <c r="WED93"/>
      <c r="WEE93"/>
      <c r="WEF93"/>
      <c r="WEG93"/>
      <c r="WEH93"/>
      <c r="WEI93"/>
      <c r="WEJ93"/>
      <c r="WEK93"/>
      <c r="WEL93"/>
      <c r="WEM93"/>
      <c r="WEN93"/>
      <c r="WEO93"/>
      <c r="WEP93"/>
      <c r="WEQ93"/>
      <c r="WER93"/>
      <c r="WES93"/>
      <c r="WET93"/>
      <c r="WEU93"/>
      <c r="WEV93"/>
      <c r="WEW93"/>
      <c r="WEX93"/>
      <c r="WEY93"/>
      <c r="WEZ93"/>
      <c r="WFA93"/>
      <c r="WFB93"/>
      <c r="WFC93"/>
      <c r="WFD93"/>
      <c r="WFE93"/>
      <c r="WFF93"/>
      <c r="WFG93"/>
      <c r="WFH93"/>
      <c r="WFI93"/>
      <c r="WFJ93"/>
      <c r="WFK93"/>
      <c r="WFL93"/>
      <c r="WFM93"/>
      <c r="WFN93"/>
      <c r="WFO93"/>
      <c r="WFP93"/>
      <c r="WFQ93"/>
      <c r="WFR93"/>
      <c r="WFS93"/>
      <c r="WFT93"/>
      <c r="WFU93"/>
      <c r="WFV93"/>
      <c r="WFW93"/>
      <c r="WFX93"/>
      <c r="WFY93"/>
      <c r="WFZ93"/>
      <c r="WGA93"/>
      <c r="WGB93"/>
      <c r="WGC93"/>
      <c r="WGD93"/>
      <c r="WGE93"/>
      <c r="WGF93"/>
      <c r="WGG93"/>
      <c r="WGH93"/>
      <c r="WGI93"/>
      <c r="WGJ93"/>
      <c r="WGK93"/>
      <c r="WGL93"/>
      <c r="WGM93"/>
      <c r="WGN93"/>
      <c r="WGO93"/>
      <c r="WGP93"/>
      <c r="WGQ93"/>
      <c r="WGR93"/>
      <c r="WGS93"/>
      <c r="WGT93"/>
      <c r="WGU93"/>
      <c r="WGV93"/>
      <c r="WGW93"/>
      <c r="WGX93"/>
      <c r="WGY93"/>
      <c r="WGZ93"/>
      <c r="WHA93"/>
      <c r="WHB93"/>
      <c r="WHC93"/>
      <c r="WHD93"/>
      <c r="WHE93"/>
      <c r="WHF93"/>
      <c r="WHG93"/>
      <c r="WHH93"/>
      <c r="WHI93"/>
      <c r="WHJ93"/>
      <c r="WHK93"/>
      <c r="WHL93"/>
      <c r="WHM93"/>
      <c r="WHN93"/>
      <c r="WHO93"/>
      <c r="WHP93"/>
      <c r="WHQ93"/>
      <c r="WHR93"/>
      <c r="WHS93"/>
      <c r="WHT93"/>
      <c r="WHU93"/>
      <c r="WHV93"/>
      <c r="WHW93"/>
      <c r="WHX93"/>
      <c r="WHY93"/>
      <c r="WHZ93"/>
      <c r="WIA93"/>
      <c r="WIB93"/>
      <c r="WIC93"/>
      <c r="WID93"/>
      <c r="WIE93"/>
      <c r="WIF93"/>
      <c r="WIG93"/>
      <c r="WIH93"/>
      <c r="WII93"/>
      <c r="WIJ93"/>
      <c r="WIK93"/>
      <c r="WIL93"/>
      <c r="WIM93"/>
      <c r="WIN93"/>
      <c r="WIO93"/>
      <c r="WIP93"/>
      <c r="WIQ93"/>
      <c r="WIR93"/>
      <c r="WIS93"/>
      <c r="WIT93"/>
      <c r="WIU93"/>
      <c r="WIV93"/>
      <c r="WIW93"/>
      <c r="WIX93"/>
      <c r="WIY93"/>
      <c r="WIZ93"/>
      <c r="WJA93"/>
      <c r="WJB93"/>
      <c r="WJC93"/>
      <c r="WJD93"/>
      <c r="WJE93"/>
      <c r="WJF93"/>
      <c r="WJG93"/>
      <c r="WJH93"/>
      <c r="WJI93"/>
      <c r="WJJ93"/>
      <c r="WJK93"/>
      <c r="WJL93"/>
      <c r="WJM93"/>
      <c r="WJN93"/>
      <c r="WJO93"/>
      <c r="WJP93"/>
      <c r="WJQ93"/>
      <c r="WJR93"/>
      <c r="WJS93"/>
      <c r="WJT93"/>
      <c r="WJU93"/>
      <c r="WJV93"/>
      <c r="WJW93"/>
      <c r="WJX93"/>
      <c r="WJY93"/>
      <c r="WJZ93"/>
      <c r="WKA93"/>
      <c r="WKB93"/>
      <c r="WKC93"/>
      <c r="WKD93"/>
      <c r="WKE93"/>
      <c r="WKF93"/>
      <c r="WKG93"/>
      <c r="WKH93"/>
      <c r="WKI93"/>
      <c r="WKJ93"/>
      <c r="WKK93"/>
      <c r="WKL93"/>
      <c r="WKM93"/>
      <c r="WKN93"/>
      <c r="WKO93"/>
      <c r="WKP93"/>
      <c r="WKQ93"/>
      <c r="WKR93"/>
      <c r="WKS93"/>
      <c r="WKT93"/>
      <c r="WKU93"/>
      <c r="WKV93"/>
      <c r="WKW93"/>
      <c r="WKX93"/>
      <c r="WKY93"/>
      <c r="WKZ93"/>
      <c r="WLA93"/>
      <c r="WLB93"/>
      <c r="WLC93"/>
      <c r="WLD93"/>
      <c r="WLE93"/>
      <c r="WLF93"/>
      <c r="WLG93"/>
      <c r="WLH93"/>
      <c r="WLI93"/>
      <c r="WLJ93"/>
      <c r="WLK93"/>
      <c r="WLL93"/>
      <c r="WLM93"/>
      <c r="WLN93"/>
      <c r="WLO93"/>
      <c r="WLP93"/>
      <c r="WLQ93"/>
      <c r="WLR93"/>
      <c r="WLS93"/>
      <c r="WLT93"/>
      <c r="WLU93"/>
      <c r="WLV93"/>
      <c r="WLW93"/>
      <c r="WLX93"/>
      <c r="WLY93"/>
      <c r="WLZ93"/>
      <c r="WMA93"/>
      <c r="WMB93"/>
      <c r="WMC93"/>
      <c r="WMD93"/>
      <c r="WME93"/>
      <c r="WMF93"/>
      <c r="WMG93"/>
      <c r="WMH93"/>
      <c r="WMI93"/>
      <c r="WMJ93"/>
      <c r="WMK93"/>
      <c r="WML93"/>
      <c r="WMM93"/>
      <c r="WMN93"/>
      <c r="WMO93"/>
      <c r="WMP93"/>
      <c r="WMQ93"/>
      <c r="WMR93"/>
      <c r="WMS93"/>
      <c r="WMT93"/>
      <c r="WMU93"/>
      <c r="WMV93"/>
      <c r="WMW93"/>
      <c r="WMX93"/>
      <c r="WMY93"/>
      <c r="WMZ93"/>
      <c r="WNA93"/>
      <c r="WNB93"/>
      <c r="WNC93"/>
      <c r="WND93"/>
      <c r="WNE93"/>
      <c r="WNF93"/>
      <c r="WNG93"/>
      <c r="WNH93"/>
      <c r="WNI93"/>
      <c r="WNJ93"/>
      <c r="WNK93"/>
      <c r="WNL93"/>
      <c r="WNM93"/>
      <c r="WNN93"/>
      <c r="WNO93"/>
      <c r="WNP93"/>
      <c r="WNQ93"/>
      <c r="WNR93"/>
      <c r="WNS93"/>
      <c r="WNT93"/>
      <c r="WNU93"/>
      <c r="WNV93"/>
      <c r="WNW93"/>
      <c r="WNX93"/>
      <c r="WNY93"/>
      <c r="WNZ93"/>
      <c r="WOA93"/>
      <c r="WOB93"/>
      <c r="WOC93"/>
      <c r="WOD93"/>
      <c r="WOE93"/>
      <c r="WOF93"/>
      <c r="WOG93"/>
      <c r="WOH93"/>
      <c r="WOI93"/>
      <c r="WOJ93"/>
      <c r="WOK93"/>
      <c r="WOL93"/>
      <c r="WOM93"/>
      <c r="WON93"/>
      <c r="WOO93"/>
      <c r="WOP93"/>
      <c r="WOQ93"/>
      <c r="WOR93"/>
      <c r="WOS93"/>
      <c r="WOT93"/>
      <c r="WOU93"/>
      <c r="WOV93"/>
      <c r="WOW93"/>
      <c r="WOX93"/>
      <c r="WOY93"/>
      <c r="WOZ93"/>
      <c r="WPA93"/>
      <c r="WPB93"/>
      <c r="WPC93"/>
      <c r="WPD93"/>
      <c r="WPE93"/>
      <c r="WPF93"/>
      <c r="WPG93"/>
      <c r="WPH93"/>
      <c r="WPI93"/>
      <c r="WPJ93"/>
      <c r="WPK93"/>
      <c r="WPL93"/>
      <c r="WPM93"/>
      <c r="WPN93"/>
      <c r="WPO93"/>
      <c r="WPP93"/>
      <c r="WPQ93"/>
      <c r="WPR93"/>
      <c r="WPS93"/>
      <c r="WPT93"/>
      <c r="WPU93"/>
      <c r="WPV93"/>
      <c r="WPW93"/>
      <c r="WPX93"/>
      <c r="WPY93"/>
      <c r="WPZ93"/>
      <c r="WQA93"/>
      <c r="WQB93"/>
      <c r="WQC93"/>
      <c r="WQD93"/>
      <c r="WQE93"/>
      <c r="WQF93"/>
      <c r="WQG93"/>
      <c r="WQH93"/>
      <c r="WQI93"/>
      <c r="WQJ93"/>
      <c r="WQK93"/>
      <c r="WQL93"/>
      <c r="WQM93"/>
      <c r="WQN93"/>
      <c r="WQO93"/>
      <c r="WQP93"/>
      <c r="WQQ93"/>
      <c r="WQR93"/>
      <c r="WQS93"/>
      <c r="WQT93"/>
      <c r="WQU93"/>
      <c r="WQV93"/>
      <c r="WQW93"/>
      <c r="WQX93"/>
      <c r="WQY93"/>
      <c r="WQZ93"/>
      <c r="WRA93"/>
      <c r="WRB93"/>
      <c r="WRC93"/>
      <c r="WRD93"/>
      <c r="WRE93"/>
      <c r="WRF93"/>
      <c r="WRG93"/>
      <c r="WRH93"/>
      <c r="WRI93"/>
      <c r="WRJ93"/>
      <c r="WRK93"/>
      <c r="WRL93"/>
      <c r="WRM93"/>
      <c r="WRN93"/>
      <c r="WRO93"/>
      <c r="WRP93"/>
      <c r="WRQ93"/>
      <c r="WRR93"/>
      <c r="WRS93"/>
      <c r="WRT93"/>
      <c r="WRU93"/>
      <c r="WRV93"/>
      <c r="WRW93"/>
      <c r="WRX93"/>
      <c r="WRY93"/>
      <c r="WRZ93"/>
      <c r="WSA93"/>
      <c r="WSB93"/>
      <c r="WSC93"/>
      <c r="WSD93"/>
      <c r="WSE93"/>
      <c r="WSF93"/>
      <c r="WSG93"/>
      <c r="WSH93"/>
      <c r="WSI93"/>
      <c r="WSJ93"/>
      <c r="WSK93"/>
      <c r="WSL93"/>
      <c r="WSM93"/>
      <c r="WSN93"/>
      <c r="WSO93"/>
      <c r="WSP93"/>
      <c r="WSQ93"/>
      <c r="WSR93"/>
      <c r="WSS93"/>
      <c r="WST93"/>
      <c r="WSU93"/>
      <c r="WSV93"/>
      <c r="WSW93"/>
      <c r="WSX93"/>
      <c r="WSY93"/>
      <c r="WSZ93"/>
      <c r="WTA93"/>
      <c r="WTB93"/>
      <c r="WTC93"/>
      <c r="WTD93"/>
      <c r="WTE93"/>
      <c r="WTF93"/>
      <c r="WTG93"/>
      <c r="WTH93"/>
      <c r="WTI93"/>
      <c r="WTJ93"/>
      <c r="WTK93"/>
      <c r="WTL93"/>
      <c r="WTM93"/>
      <c r="WTN93"/>
      <c r="WTO93"/>
      <c r="WTP93"/>
      <c r="WTQ93"/>
      <c r="WTR93"/>
      <c r="WTS93"/>
      <c r="WTT93"/>
      <c r="WTU93"/>
      <c r="WTV93"/>
      <c r="WTW93"/>
      <c r="WTX93"/>
      <c r="WTY93"/>
      <c r="WTZ93"/>
      <c r="WUA93"/>
      <c r="WUB93"/>
      <c r="WUC93"/>
      <c r="WUD93"/>
      <c r="WUE93"/>
      <c r="WUF93"/>
      <c r="WUG93"/>
      <c r="WUH93"/>
      <c r="WUI93"/>
      <c r="WUJ93"/>
      <c r="WUK93"/>
      <c r="WUL93"/>
      <c r="WUM93"/>
      <c r="WUN93"/>
      <c r="WUO93"/>
      <c r="WUP93"/>
      <c r="WUQ93"/>
      <c r="WUR93"/>
      <c r="WUS93"/>
      <c r="WUT93"/>
      <c r="WUU93"/>
      <c r="WUV93"/>
      <c r="WUW93"/>
      <c r="WUX93"/>
      <c r="WUY93"/>
      <c r="WUZ93"/>
      <c r="WVA93"/>
      <c r="WVB93"/>
      <c r="WVC93"/>
      <c r="WVD93"/>
      <c r="WVE93"/>
      <c r="WVF93"/>
      <c r="WVG93"/>
      <c r="WVH93"/>
      <c r="WVI93"/>
      <c r="WVJ93"/>
      <c r="WVK93"/>
      <c r="WVL93"/>
      <c r="WVM93"/>
      <c r="WVN93"/>
      <c r="WVO93"/>
      <c r="WVP93"/>
      <c r="WVQ93"/>
      <c r="WVR93"/>
      <c r="WVS93"/>
      <c r="WVT93"/>
      <c r="WVU93"/>
      <c r="WVV93"/>
      <c r="WVW93"/>
      <c r="WVX93"/>
      <c r="WVY93"/>
      <c r="WVZ93"/>
      <c r="WWA93"/>
      <c r="WWB93"/>
      <c r="WWC93"/>
      <c r="WWD93"/>
      <c r="WWE93"/>
      <c r="WWF93"/>
      <c r="WWG93"/>
      <c r="WWH93"/>
      <c r="WWI93"/>
      <c r="WWJ93"/>
      <c r="WWK93"/>
      <c r="WWL93"/>
      <c r="WWM93"/>
      <c r="WWN93"/>
      <c r="WWO93"/>
      <c r="WWP93"/>
      <c r="WWQ93"/>
      <c r="WWR93"/>
      <c r="WWS93"/>
      <c r="WWT93"/>
      <c r="WWU93"/>
      <c r="WWV93"/>
      <c r="WWW93"/>
      <c r="WWX93"/>
      <c r="WWY93"/>
      <c r="WWZ93"/>
      <c r="WXA93"/>
      <c r="WXB93"/>
      <c r="WXC93"/>
      <c r="WXD93"/>
      <c r="WXE93"/>
      <c r="WXF93"/>
      <c r="WXG93"/>
      <c r="WXH93"/>
      <c r="WXI93"/>
      <c r="WXJ93"/>
      <c r="WXK93"/>
      <c r="WXL93"/>
      <c r="WXM93"/>
      <c r="WXN93"/>
      <c r="WXO93"/>
      <c r="WXP93"/>
      <c r="WXQ93"/>
      <c r="WXR93"/>
      <c r="WXS93"/>
      <c r="WXT93"/>
      <c r="WXU93"/>
      <c r="WXV93"/>
      <c r="WXW93"/>
      <c r="WXX93"/>
      <c r="WXY93"/>
      <c r="WXZ93"/>
      <c r="WYA93"/>
      <c r="WYB93"/>
      <c r="WYC93"/>
      <c r="WYD93"/>
      <c r="WYE93"/>
      <c r="WYF93"/>
      <c r="WYG93"/>
      <c r="WYH93"/>
      <c r="WYI93"/>
      <c r="WYJ93"/>
      <c r="WYK93"/>
      <c r="WYL93"/>
      <c r="WYM93"/>
      <c r="WYN93"/>
      <c r="WYO93"/>
      <c r="WYP93"/>
      <c r="WYQ93"/>
      <c r="WYR93"/>
      <c r="WYS93"/>
      <c r="WYT93"/>
      <c r="WYU93"/>
      <c r="WYV93"/>
      <c r="WYW93"/>
      <c r="WYX93"/>
      <c r="WYY93"/>
      <c r="WYZ93"/>
      <c r="WZA93"/>
      <c r="WZB93"/>
      <c r="WZC93"/>
      <c r="WZD93"/>
      <c r="WZE93"/>
      <c r="WZF93"/>
      <c r="WZG93"/>
      <c r="WZH93"/>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c r="XBQ93"/>
      <c r="XBR93"/>
      <c r="XBS93"/>
      <c r="XBT93"/>
      <c r="XBU93"/>
      <c r="XBV93"/>
      <c r="XBW93"/>
      <c r="XBX93"/>
      <c r="XBY93"/>
      <c r="XBZ93"/>
      <c r="XCA93"/>
      <c r="XCB93"/>
      <c r="XCC93"/>
      <c r="XCD93"/>
      <c r="XCE93"/>
      <c r="XCF93"/>
      <c r="XCG93"/>
      <c r="XCH93"/>
      <c r="XCI93"/>
      <c r="XCJ93"/>
      <c r="XCK93"/>
      <c r="XCL93"/>
      <c r="XCM93"/>
      <c r="XCN93"/>
      <c r="XCO93"/>
      <c r="XCP93"/>
      <c r="XCQ93"/>
      <c r="XCR93"/>
      <c r="XCS93"/>
      <c r="XCT93"/>
      <c r="XCU93"/>
      <c r="XCV93"/>
      <c r="XCW93"/>
      <c r="XCX93"/>
      <c r="XCY93"/>
      <c r="XCZ93"/>
      <c r="XDA93"/>
      <c r="XDB93"/>
      <c r="XDC93"/>
      <c r="XDD93"/>
      <c r="XDE93"/>
      <c r="XDF93"/>
      <c r="XDG93"/>
      <c r="XDH93"/>
      <c r="XDI93"/>
      <c r="XDJ93"/>
      <c r="XDK93"/>
      <c r="XDL93"/>
      <c r="XDM93"/>
      <c r="XDN93"/>
      <c r="XDO93"/>
      <c r="XDP93"/>
      <c r="XDQ93"/>
      <c r="XDR93"/>
      <c r="XDS93"/>
      <c r="XDT93"/>
      <c r="XDU93"/>
      <c r="XDV93"/>
      <c r="XDW93"/>
      <c r="XDX93"/>
      <c r="XDY93"/>
      <c r="XDZ93"/>
      <c r="XEA93"/>
      <c r="XEB93"/>
      <c r="XEC93"/>
      <c r="XED93"/>
      <c r="XEE93"/>
      <c r="XEF93"/>
      <c r="XEG93"/>
      <c r="XEH93"/>
      <c r="XEI93"/>
      <c r="XEJ93"/>
      <c r="XEK93"/>
      <c r="XEL93"/>
      <c r="XEM93"/>
      <c r="XEN93"/>
      <c r="XEO93"/>
      <c r="XEP93"/>
      <c r="XEQ93"/>
      <c r="XER93"/>
      <c r="XES93"/>
      <c r="XET93"/>
      <c r="XEU93"/>
      <c r="XEV93"/>
      <c r="XEW93"/>
      <c r="XEX93"/>
      <c r="XEY93"/>
      <c r="XEZ93"/>
    </row>
    <row r="94" spans="1:16380" s="89" customFormat="1" ht="135" x14ac:dyDescent="0.25">
      <c r="A94" s="69" t="s">
        <v>179</v>
      </c>
      <c r="B94" s="67" t="s">
        <v>308</v>
      </c>
      <c r="C94" s="21" t="s">
        <v>307</v>
      </c>
      <c r="D94" s="67" t="s">
        <v>21</v>
      </c>
      <c r="E94" s="64" t="s">
        <v>19</v>
      </c>
      <c r="F94" s="71" t="s">
        <v>309</v>
      </c>
      <c r="G94" s="50"/>
      <c r="H94" s="59"/>
      <c r="I94" s="59">
        <f>5770.14+900+337.5</f>
        <v>7007.64</v>
      </c>
      <c r="J94" s="59"/>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c r="EY94" s="88"/>
      <c r="EZ94" s="88"/>
      <c r="FA94" s="88"/>
      <c r="FB94" s="88"/>
      <c r="FC94" s="88"/>
      <c r="FD94" s="88"/>
      <c r="FE94" s="88"/>
      <c r="FF94" s="88"/>
      <c r="FG94" s="88"/>
      <c r="FH94" s="88"/>
      <c r="FI94" s="88"/>
      <c r="FJ94" s="88"/>
      <c r="FK94" s="88"/>
      <c r="FL94" s="88"/>
      <c r="FM94" s="88"/>
      <c r="FN94" s="88"/>
      <c r="FO94" s="88"/>
      <c r="FP94" s="88"/>
      <c r="FQ94" s="88"/>
      <c r="FR94" s="88"/>
      <c r="FS94" s="88"/>
      <c r="FT94" s="88"/>
      <c r="FU94" s="88"/>
      <c r="FV94" s="88"/>
      <c r="FW94" s="88"/>
      <c r="FX94" s="88"/>
      <c r="FY94" s="88"/>
      <c r="FZ94" s="88"/>
      <c r="GA94" s="88"/>
      <c r="GB94" s="88"/>
      <c r="GC94" s="88"/>
      <c r="GD94" s="88"/>
      <c r="GE94" s="88"/>
      <c r="GF94" s="88"/>
      <c r="GG94" s="88"/>
      <c r="GH94" s="88"/>
      <c r="GI94" s="88"/>
      <c r="GJ94" s="88"/>
      <c r="GK94" s="88"/>
      <c r="GL94" s="88"/>
      <c r="GM94" s="88"/>
      <c r="GN94" s="88"/>
      <c r="GO94" s="88"/>
      <c r="GP94" s="88"/>
      <c r="GQ94" s="88"/>
      <c r="GR94" s="88"/>
      <c r="GS94" s="88"/>
      <c r="GT94" s="88"/>
      <c r="GU94" s="88"/>
      <c r="GV94" s="88"/>
      <c r="GW94" s="88"/>
      <c r="GX94" s="88"/>
      <c r="GY94" s="88"/>
      <c r="GZ94" s="88"/>
      <c r="HA94" s="88"/>
      <c r="HB94" s="88"/>
      <c r="HC94" s="88"/>
      <c r="HD94" s="88"/>
      <c r="HE94" s="88"/>
      <c r="HF94" s="88"/>
      <c r="HG94" s="88"/>
      <c r="HH94" s="88"/>
      <c r="HI94" s="88"/>
      <c r="HJ94" s="88"/>
      <c r="HK94" s="88"/>
      <c r="HL94" s="88"/>
      <c r="HM94" s="88"/>
      <c r="HN94" s="88"/>
      <c r="HO94" s="88"/>
      <c r="HP94" s="88"/>
      <c r="HQ94" s="88"/>
      <c r="HR94" s="88"/>
      <c r="HS94" s="88"/>
      <c r="HT94" s="88"/>
      <c r="HU94" s="88"/>
      <c r="HV94" s="88"/>
      <c r="HW94" s="88"/>
      <c r="HX94" s="88"/>
      <c r="HY94" s="88"/>
      <c r="HZ94" s="88"/>
      <c r="IA94" s="88"/>
      <c r="IB94" s="88"/>
      <c r="IC94" s="88"/>
      <c r="ID94" s="88"/>
      <c r="IE94" s="88"/>
      <c r="IF94" s="88"/>
      <c r="IG94" s="88"/>
      <c r="IH94" s="88"/>
      <c r="II94" s="88"/>
      <c r="IJ94" s="88"/>
      <c r="IK94" s="88"/>
      <c r="IL94" s="88"/>
      <c r="IM94" s="88"/>
      <c r="IN94" s="88"/>
      <c r="IO94" s="88"/>
      <c r="IP94" s="88"/>
      <c r="IQ94" s="88"/>
      <c r="IR94" s="88"/>
      <c r="IS94" s="88"/>
      <c r="IT94" s="88"/>
      <c r="IU94" s="88"/>
      <c r="IV94" s="88"/>
      <c r="IW94" s="88"/>
      <c r="IX94" s="88"/>
      <c r="IY94" s="88"/>
      <c r="IZ94" s="88"/>
      <c r="JA94" s="88"/>
      <c r="JB94" s="88"/>
      <c r="JC94" s="88"/>
      <c r="JD94" s="88"/>
      <c r="JE94" s="88"/>
      <c r="JF94" s="88"/>
      <c r="JG94" s="88"/>
      <c r="JH94" s="88"/>
      <c r="JI94" s="88"/>
      <c r="JJ94" s="88"/>
      <c r="JK94" s="88"/>
      <c r="JL94" s="88"/>
      <c r="JM94" s="88"/>
      <c r="JN94" s="88"/>
      <c r="JO94" s="88"/>
      <c r="JP94" s="88"/>
      <c r="JQ94" s="88"/>
      <c r="JR94" s="88"/>
      <c r="JS94" s="88"/>
      <c r="JT94" s="88"/>
      <c r="JU94" s="88"/>
      <c r="JV94" s="88"/>
      <c r="JW94" s="88"/>
      <c r="JX94" s="88"/>
      <c r="JY94" s="88"/>
      <c r="JZ94" s="88"/>
      <c r="KA94" s="88"/>
      <c r="KB94" s="88"/>
      <c r="KC94" s="88"/>
      <c r="KD94" s="88"/>
      <c r="KE94" s="88"/>
      <c r="KF94" s="88"/>
      <c r="KG94" s="88"/>
      <c r="KH94" s="88"/>
      <c r="KI94" s="88"/>
      <c r="KJ94" s="88"/>
      <c r="KK94" s="88"/>
      <c r="KL94" s="88"/>
      <c r="KM94" s="88"/>
      <c r="KN94" s="88"/>
      <c r="KO94" s="88"/>
      <c r="KP94" s="88"/>
      <c r="KQ94" s="88"/>
      <c r="KR94" s="88"/>
      <c r="KS94" s="88"/>
      <c r="KT94" s="88"/>
      <c r="KU94" s="88"/>
      <c r="KV94" s="88"/>
      <c r="KW94" s="88"/>
      <c r="KX94" s="88"/>
      <c r="KY94" s="88"/>
      <c r="KZ94" s="88"/>
      <c r="LA94" s="88"/>
      <c r="LB94" s="88"/>
      <c r="LC94" s="88"/>
      <c r="LD94" s="88"/>
      <c r="LE94" s="88"/>
      <c r="LF94" s="88"/>
      <c r="LG94" s="88"/>
      <c r="LH94" s="88"/>
      <c r="LI94" s="88"/>
      <c r="LJ94" s="88"/>
      <c r="LK94" s="88"/>
      <c r="LL94" s="88"/>
      <c r="LM94" s="88"/>
      <c r="LN94" s="88"/>
      <c r="LO94" s="88"/>
      <c r="LP94" s="88"/>
      <c r="LQ94" s="88"/>
      <c r="LR94" s="88"/>
      <c r="LS94" s="88"/>
      <c r="LT94" s="88"/>
      <c r="LU94" s="88"/>
      <c r="LV94" s="88"/>
      <c r="LW94" s="88"/>
      <c r="LX94" s="88"/>
      <c r="LY94" s="88"/>
      <c r="LZ94" s="88"/>
      <c r="MA94" s="88"/>
      <c r="MB94" s="88"/>
      <c r="MC94" s="88"/>
      <c r="MD94" s="88"/>
      <c r="ME94" s="88"/>
      <c r="MF94" s="88"/>
      <c r="MG94" s="88"/>
      <c r="MH94" s="88"/>
      <c r="MI94" s="88"/>
      <c r="MJ94" s="88"/>
      <c r="MK94" s="88"/>
      <c r="ML94" s="88"/>
      <c r="MM94" s="88"/>
      <c r="MN94" s="88"/>
      <c r="MO94" s="88"/>
      <c r="MP94" s="88"/>
      <c r="MQ94" s="88"/>
      <c r="MR94" s="88"/>
      <c r="MS94" s="88"/>
      <c r="MT94" s="88"/>
      <c r="MU94" s="88"/>
      <c r="MV94" s="88"/>
      <c r="MW94" s="88"/>
      <c r="MX94" s="88"/>
      <c r="MY94" s="88"/>
      <c r="MZ94" s="88"/>
      <c r="NA94" s="88"/>
      <c r="NB94" s="88"/>
      <c r="NC94" s="88"/>
      <c r="ND94" s="88"/>
      <c r="NE94" s="88"/>
      <c r="NF94" s="88"/>
      <c r="NG94" s="88"/>
      <c r="NH94" s="88"/>
      <c r="NI94" s="88"/>
      <c r="NJ94" s="88"/>
      <c r="NK94" s="88"/>
      <c r="NL94" s="88"/>
      <c r="NM94" s="88"/>
      <c r="NN94" s="88"/>
      <c r="NO94" s="88"/>
      <c r="NP94" s="88"/>
      <c r="NQ94" s="88"/>
      <c r="NR94" s="88"/>
      <c r="NS94" s="88"/>
      <c r="NT94" s="88"/>
      <c r="NU94" s="88"/>
      <c r="NV94" s="88"/>
      <c r="NW94" s="88"/>
      <c r="NX94" s="88"/>
      <c r="NY94" s="88"/>
      <c r="NZ94" s="88"/>
      <c r="OA94" s="88"/>
      <c r="OB94" s="88"/>
      <c r="OC94" s="88"/>
      <c r="OD94" s="88"/>
      <c r="OE94" s="88"/>
      <c r="OF94" s="88"/>
      <c r="OG94" s="88"/>
      <c r="OH94" s="88"/>
      <c r="OI94" s="88"/>
      <c r="OJ94" s="88"/>
      <c r="OK94" s="88"/>
      <c r="OL94" s="88"/>
      <c r="OM94" s="88"/>
      <c r="ON94" s="88"/>
      <c r="OO94" s="88"/>
      <c r="OP94" s="88"/>
      <c r="OQ94" s="88"/>
      <c r="OR94" s="88"/>
      <c r="OS94" s="88"/>
      <c r="OT94" s="88"/>
      <c r="OU94" s="88"/>
      <c r="OV94" s="88"/>
      <c r="OW94" s="88"/>
      <c r="OX94" s="88"/>
      <c r="OY94" s="88"/>
      <c r="OZ94" s="88"/>
      <c r="PA94" s="88"/>
      <c r="PB94" s="88"/>
      <c r="PC94" s="88"/>
      <c r="PD94" s="88"/>
      <c r="PE94" s="88"/>
      <c r="PF94" s="88"/>
      <c r="PG94" s="88"/>
      <c r="PH94" s="88"/>
      <c r="PI94" s="88"/>
      <c r="PJ94" s="88"/>
      <c r="PK94" s="88"/>
      <c r="PL94" s="88"/>
      <c r="PM94" s="88"/>
      <c r="PN94" s="88"/>
      <c r="PO94" s="88"/>
      <c r="PP94" s="88"/>
      <c r="PQ94" s="88"/>
      <c r="PR94" s="88"/>
      <c r="PS94" s="88"/>
      <c r="PT94" s="88"/>
      <c r="PU94" s="88"/>
      <c r="PV94" s="88"/>
      <c r="PW94" s="88"/>
      <c r="PX94" s="88"/>
      <c r="PY94" s="88"/>
      <c r="PZ94" s="88"/>
      <c r="QA94" s="88"/>
      <c r="QB94" s="88"/>
      <c r="QC94" s="88"/>
      <c r="QD94" s="88"/>
      <c r="QE94" s="88"/>
      <c r="QF94" s="88"/>
      <c r="QG94" s="88"/>
      <c r="QH94" s="88"/>
      <c r="QI94" s="88"/>
      <c r="QJ94" s="88"/>
      <c r="QK94" s="88"/>
      <c r="QL94" s="88"/>
      <c r="QM94" s="88"/>
      <c r="QN94" s="88"/>
      <c r="QO94" s="88"/>
      <c r="QP94" s="88"/>
      <c r="QQ94" s="88"/>
      <c r="QR94" s="88"/>
      <c r="QS94" s="88"/>
      <c r="QT94" s="88"/>
      <c r="QU94" s="88"/>
      <c r="QV94" s="88"/>
      <c r="QW94" s="88"/>
      <c r="QX94" s="88"/>
      <c r="QY94" s="88"/>
      <c r="QZ94" s="88"/>
      <c r="RA94" s="88"/>
      <c r="RB94" s="88"/>
      <c r="RC94" s="88"/>
      <c r="RD94" s="88"/>
      <c r="RE94" s="88"/>
      <c r="RF94" s="88"/>
      <c r="RG94" s="88"/>
      <c r="RH94" s="88"/>
      <c r="RI94" s="88"/>
      <c r="RJ94" s="88"/>
      <c r="RK94" s="88"/>
      <c r="RL94" s="88"/>
      <c r="RM94" s="88"/>
      <c r="RN94" s="88"/>
      <c r="RO94" s="88"/>
      <c r="RP94" s="88"/>
      <c r="RQ94" s="88"/>
      <c r="RR94" s="88"/>
      <c r="RS94" s="88"/>
      <c r="RT94" s="88"/>
      <c r="RU94" s="88"/>
      <c r="RV94" s="88"/>
      <c r="RW94" s="88"/>
      <c r="RX94" s="88"/>
      <c r="RY94" s="88"/>
      <c r="RZ94" s="88"/>
      <c r="SA94" s="88"/>
      <c r="SB94" s="88"/>
      <c r="SC94" s="88"/>
      <c r="SD94" s="88"/>
      <c r="SE94" s="88"/>
      <c r="SF94" s="88"/>
      <c r="SG94" s="88"/>
      <c r="SH94" s="88"/>
      <c r="SI94" s="88"/>
      <c r="SJ94" s="88"/>
      <c r="SK94" s="88"/>
      <c r="SL94" s="88"/>
      <c r="SM94" s="88"/>
      <c r="SN94" s="88"/>
      <c r="SO94" s="88"/>
      <c r="SP94" s="88"/>
      <c r="SQ94" s="88"/>
      <c r="SR94" s="88"/>
      <c r="SS94" s="88"/>
      <c r="ST94" s="88"/>
      <c r="SU94" s="88"/>
      <c r="SV94" s="88"/>
      <c r="SW94" s="88"/>
      <c r="SX94" s="88"/>
      <c r="SY94" s="88"/>
      <c r="SZ94" s="88"/>
      <c r="TA94" s="88"/>
      <c r="TB94" s="88"/>
      <c r="TC94" s="88"/>
      <c r="TD94" s="88"/>
      <c r="TE94" s="88"/>
      <c r="TF94" s="88"/>
      <c r="TG94" s="88"/>
      <c r="TH94" s="88"/>
      <c r="TI94" s="88"/>
      <c r="TJ94" s="88"/>
      <c r="TK94" s="88"/>
      <c r="TL94" s="88"/>
      <c r="TM94" s="88"/>
      <c r="TN94" s="88"/>
      <c r="TO94" s="88"/>
      <c r="TP94" s="88"/>
      <c r="TQ94" s="88"/>
      <c r="TR94" s="88"/>
      <c r="TS94" s="88"/>
      <c r="TT94" s="88"/>
      <c r="TU94" s="88"/>
      <c r="TV94" s="88"/>
      <c r="TW94" s="88"/>
      <c r="TX94" s="88"/>
      <c r="TY94" s="88"/>
      <c r="TZ94" s="88"/>
      <c r="UA94" s="88"/>
      <c r="UB94" s="88"/>
      <c r="UC94" s="88"/>
      <c r="UD94" s="88"/>
      <c r="UE94" s="88"/>
      <c r="UF94" s="88"/>
      <c r="UG94" s="88"/>
      <c r="UH94" s="88"/>
      <c r="UI94" s="88"/>
      <c r="UJ94" s="88"/>
      <c r="UK94" s="88"/>
      <c r="UL94" s="88"/>
      <c r="UM94" s="88"/>
      <c r="UN94" s="88"/>
      <c r="UO94" s="88"/>
      <c r="UP94" s="88"/>
      <c r="UQ94" s="88"/>
      <c r="UR94" s="88"/>
      <c r="US94" s="88"/>
      <c r="UT94" s="88"/>
      <c r="UU94" s="88"/>
      <c r="UV94" s="88"/>
      <c r="UW94" s="88"/>
      <c r="UX94" s="88"/>
      <c r="UY94" s="88"/>
      <c r="UZ94" s="88"/>
      <c r="VA94" s="88"/>
      <c r="VB94" s="88"/>
      <c r="VC94" s="88"/>
      <c r="VD94" s="88"/>
      <c r="VE94" s="88"/>
      <c r="VF94" s="88"/>
      <c r="VG94" s="88"/>
      <c r="VH94" s="88"/>
      <c r="VI94" s="88"/>
      <c r="VJ94" s="88"/>
      <c r="VK94" s="88"/>
      <c r="VL94" s="88"/>
      <c r="VM94" s="88"/>
      <c r="VN94" s="88"/>
      <c r="VO94" s="88"/>
      <c r="VP94" s="88"/>
      <c r="VQ94" s="88"/>
      <c r="VR94" s="88"/>
      <c r="VS94" s="88"/>
      <c r="VT94" s="88"/>
      <c r="VU94" s="88"/>
      <c r="VV94" s="88"/>
      <c r="VW94" s="88"/>
      <c r="VX94" s="88"/>
      <c r="VY94" s="88"/>
      <c r="VZ94" s="88"/>
      <c r="WA94" s="88"/>
      <c r="WB94" s="88"/>
      <c r="WC94" s="88"/>
      <c r="WD94" s="88"/>
      <c r="WE94" s="88"/>
      <c r="WF94" s="88"/>
      <c r="WG94" s="88"/>
      <c r="WH94" s="88"/>
      <c r="WI94" s="88"/>
      <c r="WJ94" s="88"/>
      <c r="WK94" s="88"/>
      <c r="WL94" s="88"/>
      <c r="WM94" s="88"/>
      <c r="WN94" s="88"/>
      <c r="WO94" s="88"/>
      <c r="WP94" s="88"/>
      <c r="WQ94" s="88"/>
      <c r="WR94" s="88"/>
      <c r="WS94" s="88"/>
      <c r="WT94" s="88"/>
      <c r="WU94" s="88"/>
      <c r="WV94" s="88"/>
      <c r="WW94" s="88"/>
      <c r="WX94" s="88"/>
      <c r="WY94" s="88"/>
      <c r="WZ94" s="88"/>
      <c r="XA94" s="88"/>
      <c r="XB94" s="88"/>
      <c r="XC94" s="88"/>
      <c r="XD94" s="88"/>
      <c r="XE94" s="88"/>
      <c r="XF94" s="88"/>
      <c r="XG94" s="88"/>
      <c r="XH94" s="88"/>
      <c r="XI94" s="88"/>
      <c r="XJ94" s="88"/>
      <c r="XK94" s="88"/>
      <c r="XL94" s="88"/>
      <c r="XM94" s="88"/>
      <c r="XN94" s="88"/>
      <c r="XO94" s="88"/>
      <c r="XP94" s="88"/>
      <c r="XQ94" s="88"/>
      <c r="XR94" s="88"/>
      <c r="XS94" s="88"/>
      <c r="XT94" s="88"/>
      <c r="XU94" s="88"/>
      <c r="XV94" s="88"/>
      <c r="XW94" s="88"/>
      <c r="XX94" s="88"/>
      <c r="XY94" s="88"/>
      <c r="XZ94" s="88"/>
      <c r="YA94" s="88"/>
      <c r="YB94" s="88"/>
      <c r="YC94" s="88"/>
      <c r="YD94" s="88"/>
      <c r="YE94" s="88"/>
      <c r="YF94" s="88"/>
      <c r="YG94" s="88"/>
      <c r="YH94" s="88"/>
      <c r="YI94" s="88"/>
      <c r="YJ94" s="88"/>
      <c r="YK94" s="88"/>
      <c r="YL94" s="88"/>
      <c r="YM94" s="88"/>
      <c r="YN94" s="88"/>
      <c r="YO94" s="88"/>
      <c r="YP94" s="88"/>
      <c r="YQ94" s="88"/>
      <c r="YR94" s="88"/>
      <c r="YS94" s="88"/>
      <c r="YT94" s="88"/>
      <c r="YU94" s="88"/>
      <c r="YV94" s="88"/>
      <c r="YW94" s="88"/>
      <c r="YX94" s="88"/>
      <c r="YY94" s="88"/>
      <c r="YZ94" s="88"/>
      <c r="ZA94" s="88"/>
      <c r="ZB94" s="88"/>
      <c r="ZC94" s="88"/>
      <c r="ZD94" s="88"/>
      <c r="ZE94" s="88"/>
      <c r="ZF94" s="88"/>
      <c r="ZG94" s="88"/>
      <c r="ZH94" s="88"/>
      <c r="ZI94" s="88"/>
      <c r="ZJ94" s="88"/>
      <c r="ZK94" s="88"/>
      <c r="ZL94" s="88"/>
      <c r="ZM94" s="88"/>
      <c r="ZN94" s="88"/>
      <c r="ZO94" s="88"/>
      <c r="ZP94" s="88"/>
      <c r="ZQ94" s="88"/>
      <c r="ZR94" s="88"/>
      <c r="ZS94" s="88"/>
      <c r="ZT94" s="88"/>
      <c r="ZU94" s="88"/>
      <c r="ZV94" s="88"/>
      <c r="ZW94" s="88"/>
      <c r="ZX94" s="88"/>
      <c r="ZY94" s="88"/>
      <c r="ZZ94" s="88"/>
      <c r="AAA94" s="88"/>
      <c r="AAB94" s="88"/>
      <c r="AAC94" s="88"/>
      <c r="AAD94" s="88"/>
      <c r="AAE94" s="88"/>
      <c r="AAF94" s="88"/>
      <c r="AAG94" s="88"/>
      <c r="AAH94" s="88"/>
      <c r="AAI94" s="88"/>
      <c r="AAJ94" s="88"/>
      <c r="AAK94" s="88"/>
      <c r="AAL94" s="88"/>
      <c r="AAM94" s="88"/>
      <c r="AAN94" s="88"/>
      <c r="AAO94" s="88"/>
      <c r="AAP94" s="88"/>
      <c r="AAQ94" s="88"/>
      <c r="AAR94" s="88"/>
      <c r="AAS94" s="88"/>
      <c r="AAT94" s="88"/>
      <c r="AAU94" s="88"/>
      <c r="AAV94" s="88"/>
      <c r="AAW94" s="88"/>
      <c r="AAX94" s="88"/>
      <c r="AAY94" s="88"/>
      <c r="AAZ94" s="88"/>
      <c r="ABA94" s="88"/>
      <c r="ABB94" s="88"/>
      <c r="ABC94" s="88"/>
      <c r="ABD94" s="88"/>
      <c r="ABE94" s="88"/>
      <c r="ABF94" s="88"/>
      <c r="ABG94" s="88"/>
      <c r="ABH94" s="88"/>
      <c r="ABI94" s="88"/>
      <c r="ABJ94" s="88"/>
      <c r="ABK94" s="88"/>
      <c r="ABL94" s="88"/>
      <c r="ABM94" s="88"/>
      <c r="ABN94" s="88"/>
      <c r="ABO94" s="88"/>
      <c r="ABP94" s="88"/>
      <c r="ABQ94" s="88"/>
      <c r="ABR94" s="88"/>
      <c r="ABS94" s="88"/>
      <c r="ABT94" s="88"/>
      <c r="ABU94" s="88"/>
      <c r="ABV94" s="88"/>
      <c r="ABW94" s="88"/>
      <c r="ABX94" s="88"/>
      <c r="ABY94" s="88"/>
      <c r="ABZ94" s="88"/>
      <c r="ACA94" s="88"/>
      <c r="ACB94" s="88"/>
      <c r="ACC94" s="88"/>
      <c r="ACD94" s="88"/>
      <c r="ACE94" s="88"/>
      <c r="ACF94" s="88"/>
      <c r="ACG94" s="88"/>
      <c r="ACH94" s="88"/>
      <c r="ACI94" s="88"/>
      <c r="ACJ94" s="88"/>
      <c r="ACK94" s="88"/>
      <c r="ACL94" s="88"/>
      <c r="ACM94" s="88"/>
      <c r="ACN94" s="88"/>
      <c r="ACO94" s="88"/>
      <c r="ACP94" s="88"/>
      <c r="ACQ94" s="88"/>
      <c r="ACR94" s="88"/>
      <c r="ACS94" s="88"/>
      <c r="ACT94" s="88"/>
      <c r="ACU94" s="88"/>
      <c r="ACV94" s="88"/>
      <c r="ACW94" s="88"/>
      <c r="ACX94" s="88"/>
      <c r="ACY94" s="88"/>
      <c r="ACZ94" s="88"/>
      <c r="ADA94" s="88"/>
      <c r="ADB94" s="88"/>
      <c r="ADC94" s="88"/>
      <c r="ADD94" s="88"/>
      <c r="ADE94" s="88"/>
      <c r="ADF94" s="88"/>
      <c r="ADG94" s="88"/>
      <c r="ADH94" s="88"/>
      <c r="ADI94" s="88"/>
      <c r="ADJ94" s="88"/>
      <c r="ADK94" s="88"/>
      <c r="ADL94" s="88"/>
      <c r="ADM94" s="88"/>
      <c r="ADN94" s="88"/>
      <c r="ADO94" s="88"/>
      <c r="ADP94" s="88"/>
      <c r="ADQ94" s="88"/>
      <c r="ADR94" s="88"/>
      <c r="ADS94" s="88"/>
      <c r="ADT94" s="88"/>
      <c r="ADU94" s="88"/>
      <c r="ADV94" s="88"/>
      <c r="ADW94" s="88"/>
      <c r="ADX94" s="88"/>
      <c r="ADY94" s="88"/>
      <c r="ADZ94" s="88"/>
      <c r="AEA94" s="88"/>
      <c r="AEB94" s="88"/>
      <c r="AEC94" s="88"/>
      <c r="AED94" s="88"/>
      <c r="AEE94" s="88"/>
      <c r="AEF94" s="88"/>
      <c r="AEG94" s="88"/>
      <c r="AEH94" s="88"/>
      <c r="AEI94" s="88"/>
      <c r="AEJ94" s="88"/>
      <c r="AEK94" s="88"/>
      <c r="AEL94" s="88"/>
      <c r="AEM94" s="88"/>
      <c r="AEN94" s="88"/>
      <c r="AEO94" s="88"/>
      <c r="AEP94" s="88"/>
      <c r="AEQ94" s="88"/>
      <c r="AER94" s="88"/>
      <c r="AES94" s="88"/>
      <c r="AET94" s="88"/>
      <c r="AEU94" s="88"/>
      <c r="AEV94" s="88"/>
      <c r="AEW94" s="88"/>
      <c r="AEX94" s="88"/>
      <c r="AEY94" s="88"/>
      <c r="AEZ94" s="88"/>
      <c r="AFA94" s="88"/>
      <c r="AFB94" s="88"/>
      <c r="AFC94" s="88"/>
      <c r="AFD94" s="88"/>
      <c r="AFE94" s="88"/>
      <c r="AFF94" s="88"/>
      <c r="AFG94" s="88"/>
      <c r="AFH94" s="88"/>
      <c r="AFI94" s="88"/>
      <c r="AFJ94" s="88"/>
      <c r="AFK94" s="88"/>
      <c r="AFL94" s="88"/>
      <c r="AFM94" s="88"/>
      <c r="AFN94" s="88"/>
      <c r="AFO94" s="88"/>
      <c r="AFP94" s="88"/>
      <c r="AFQ94" s="88"/>
      <c r="AFR94" s="88"/>
      <c r="AFS94" s="88"/>
      <c r="AFT94" s="88"/>
      <c r="AFU94" s="88"/>
      <c r="AFV94" s="88"/>
      <c r="AFW94" s="88"/>
      <c r="AFX94" s="88"/>
      <c r="AFY94" s="88"/>
      <c r="AFZ94" s="88"/>
      <c r="AGA94" s="88"/>
      <c r="AGB94" s="88"/>
      <c r="AGC94" s="88"/>
      <c r="AGD94" s="88"/>
      <c r="AGE94" s="88"/>
      <c r="AGF94" s="88"/>
      <c r="AGG94" s="88"/>
      <c r="AGH94" s="88"/>
      <c r="AGI94" s="88"/>
      <c r="AGJ94" s="88"/>
      <c r="AGK94" s="88"/>
      <c r="AGL94" s="88"/>
      <c r="AGM94" s="88"/>
      <c r="AGN94" s="88"/>
      <c r="AGO94" s="88"/>
      <c r="AGP94" s="88"/>
      <c r="AGQ94" s="88"/>
      <c r="AGR94" s="88"/>
      <c r="AGS94" s="88"/>
      <c r="AGT94" s="88"/>
      <c r="AGU94" s="88"/>
      <c r="AGV94" s="88"/>
      <c r="AGW94" s="88"/>
      <c r="AGX94" s="88"/>
      <c r="AGY94" s="88"/>
      <c r="AGZ94" s="88"/>
      <c r="AHA94" s="88"/>
      <c r="AHB94" s="88"/>
      <c r="AHC94" s="88"/>
      <c r="AHD94" s="88"/>
      <c r="AHE94" s="88"/>
      <c r="AHF94" s="88"/>
      <c r="AHG94" s="88"/>
      <c r="AHH94" s="88"/>
      <c r="AHI94" s="88"/>
      <c r="AHJ94" s="88"/>
      <c r="AHK94" s="88"/>
      <c r="AHL94" s="88"/>
      <c r="AHM94" s="88"/>
      <c r="AHN94" s="88"/>
      <c r="AHO94" s="88"/>
      <c r="AHP94" s="88"/>
      <c r="AHQ94" s="88"/>
      <c r="AHR94" s="88"/>
      <c r="AHS94" s="88"/>
      <c r="AHT94" s="88"/>
      <c r="AHU94" s="88"/>
      <c r="AHV94" s="88"/>
      <c r="AHW94" s="88"/>
      <c r="AHX94" s="88"/>
      <c r="AHY94" s="88"/>
      <c r="AHZ94" s="88"/>
      <c r="AIA94" s="88"/>
      <c r="AIB94" s="88"/>
      <c r="AIC94" s="88"/>
      <c r="AID94" s="88"/>
      <c r="AIE94" s="88"/>
      <c r="AIF94" s="88"/>
      <c r="AIG94" s="88"/>
      <c r="AIH94" s="88"/>
      <c r="AII94" s="88"/>
      <c r="AIJ94" s="88"/>
      <c r="AIK94" s="88"/>
      <c r="AIL94" s="88"/>
      <c r="AIM94" s="88"/>
      <c r="AIN94" s="88"/>
      <c r="AIO94" s="88"/>
      <c r="AIP94" s="88"/>
      <c r="AIQ94" s="88"/>
      <c r="AIR94" s="88"/>
      <c r="AIS94" s="88"/>
      <c r="AIT94" s="88"/>
      <c r="AIU94" s="88"/>
      <c r="AIV94" s="88"/>
      <c r="AIW94" s="88"/>
      <c r="AIX94" s="88"/>
      <c r="AIY94" s="88"/>
      <c r="AIZ94" s="88"/>
      <c r="AJA94" s="88"/>
      <c r="AJB94" s="88"/>
      <c r="AJC94" s="88"/>
      <c r="AJD94" s="88"/>
      <c r="AJE94" s="88"/>
      <c r="AJF94" s="88"/>
      <c r="AJG94" s="88"/>
      <c r="AJH94" s="88"/>
      <c r="AJI94" s="88"/>
      <c r="AJJ94" s="88"/>
      <c r="AJK94" s="88"/>
      <c r="AJL94" s="88"/>
      <c r="AJM94" s="88"/>
      <c r="AJN94" s="88"/>
      <c r="AJO94" s="88"/>
      <c r="AJP94" s="88"/>
      <c r="AJQ94" s="88"/>
      <c r="AJR94" s="88"/>
      <c r="AJS94" s="88"/>
      <c r="AJT94" s="88"/>
      <c r="AJU94" s="88"/>
      <c r="AJV94" s="88"/>
      <c r="AJW94" s="88"/>
      <c r="AJX94" s="88"/>
      <c r="AJY94" s="88"/>
      <c r="AJZ94" s="88"/>
      <c r="AKA94" s="88"/>
      <c r="AKB94" s="88"/>
      <c r="AKC94" s="88"/>
      <c r="AKD94" s="88"/>
      <c r="AKE94" s="88"/>
      <c r="AKF94" s="88"/>
      <c r="AKG94" s="88"/>
      <c r="AKH94" s="88"/>
      <c r="AKI94" s="88"/>
      <c r="AKJ94" s="88"/>
      <c r="AKK94" s="88"/>
      <c r="AKL94" s="88"/>
      <c r="AKM94" s="88"/>
      <c r="AKN94" s="88"/>
      <c r="AKO94" s="88"/>
      <c r="AKP94" s="88"/>
      <c r="AKQ94" s="88"/>
      <c r="AKR94" s="88"/>
      <c r="AKS94" s="88"/>
      <c r="AKT94" s="88"/>
      <c r="AKU94" s="88"/>
      <c r="AKV94" s="88"/>
      <c r="AKW94" s="88"/>
      <c r="AKX94" s="88"/>
      <c r="AKY94" s="88"/>
      <c r="AKZ94" s="88"/>
      <c r="ALA94" s="88"/>
      <c r="ALB94" s="88"/>
      <c r="ALC94" s="88"/>
      <c r="ALD94" s="88"/>
      <c r="ALE94" s="88"/>
      <c r="ALF94" s="88"/>
      <c r="ALG94" s="88"/>
      <c r="ALH94" s="88"/>
      <c r="ALI94" s="88"/>
      <c r="ALJ94" s="88"/>
      <c r="ALK94" s="88"/>
      <c r="ALL94" s="88"/>
      <c r="ALM94" s="88"/>
      <c r="ALN94" s="88"/>
      <c r="ALO94" s="88"/>
      <c r="ALP94" s="88"/>
      <c r="ALQ94" s="88"/>
      <c r="ALR94" s="88"/>
      <c r="ALS94" s="88"/>
      <c r="ALT94" s="88"/>
      <c r="ALU94" s="88"/>
      <c r="ALV94" s="88"/>
      <c r="ALW94" s="88"/>
      <c r="ALX94" s="88"/>
      <c r="ALY94" s="88"/>
    </row>
    <row r="95" spans="1:16380" ht="120" x14ac:dyDescent="0.25">
      <c r="A95" s="94" t="s">
        <v>314</v>
      </c>
      <c r="B95" s="94" t="s">
        <v>311</v>
      </c>
      <c r="C95" s="94" t="s">
        <v>310</v>
      </c>
      <c r="D95" s="94" t="s">
        <v>312</v>
      </c>
      <c r="E95" s="94" t="s">
        <v>19</v>
      </c>
      <c r="F95" s="94" t="s">
        <v>313</v>
      </c>
      <c r="G95" s="24"/>
      <c r="H95" s="94"/>
      <c r="I95" s="59" t="s">
        <v>367</v>
      </c>
      <c r="J95" s="59"/>
    </row>
    <row r="96" spans="1:16380" ht="132" customHeight="1" x14ac:dyDescent="0.25">
      <c r="A96" s="63" t="s">
        <v>272</v>
      </c>
      <c r="B96" s="64" t="s">
        <v>315</v>
      </c>
      <c r="C96" s="63" t="s">
        <v>316</v>
      </c>
      <c r="D96" s="64" t="s">
        <v>317</v>
      </c>
      <c r="E96" s="64" t="s">
        <v>19</v>
      </c>
      <c r="F96" s="93" t="s">
        <v>318</v>
      </c>
      <c r="G96" s="50"/>
      <c r="H96" s="81"/>
      <c r="I96" s="59">
        <v>0</v>
      </c>
      <c r="J96" s="59"/>
    </row>
    <row r="97" spans="1:1013" ht="120" x14ac:dyDescent="0.25">
      <c r="A97" s="69" t="s">
        <v>288</v>
      </c>
      <c r="B97" s="67" t="s">
        <v>339</v>
      </c>
      <c r="C97" s="21" t="s">
        <v>340</v>
      </c>
      <c r="D97" s="67" t="s">
        <v>341</v>
      </c>
      <c r="E97" s="64" t="s">
        <v>19</v>
      </c>
      <c r="F97" s="71" t="s">
        <v>342</v>
      </c>
      <c r="G97" s="50"/>
      <c r="H97" s="59"/>
      <c r="I97" s="59">
        <f>2350</f>
        <v>2350</v>
      </c>
      <c r="J97" s="59">
        <v>1050</v>
      </c>
    </row>
    <row r="98" spans="1:1013" ht="165" x14ac:dyDescent="0.25">
      <c r="A98" s="69" t="s">
        <v>345</v>
      </c>
      <c r="B98" s="67" t="s">
        <v>343</v>
      </c>
      <c r="C98" s="21" t="s">
        <v>344</v>
      </c>
      <c r="D98" s="67"/>
      <c r="E98" s="64" t="s">
        <v>19</v>
      </c>
      <c r="F98" s="71" t="s">
        <v>346</v>
      </c>
      <c r="G98" s="50"/>
      <c r="H98" s="50"/>
      <c r="I98" s="59">
        <v>0</v>
      </c>
      <c r="J98" s="59"/>
    </row>
    <row r="99" spans="1:1013" s="89" customFormat="1" ht="123.4" customHeight="1" x14ac:dyDescent="0.25">
      <c r="A99" s="69" t="s">
        <v>205</v>
      </c>
      <c r="B99" s="67" t="s">
        <v>353</v>
      </c>
      <c r="C99" s="21" t="s">
        <v>354</v>
      </c>
      <c r="D99" s="67" t="s">
        <v>21</v>
      </c>
      <c r="E99" s="64" t="s">
        <v>19</v>
      </c>
      <c r="F99" s="71" t="s">
        <v>355</v>
      </c>
      <c r="G99" s="50"/>
      <c r="H99" s="50"/>
      <c r="I99" s="59">
        <f>2304+5917.94+1152+2880+2851.58+2016</f>
        <v>17121.519999999997</v>
      </c>
      <c r="J99" s="59">
        <f>2592+864+2304+2304+2304+2304+2431+5539.05</f>
        <v>20642.05</v>
      </c>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c r="EY99" s="88"/>
      <c r="EZ99" s="88"/>
      <c r="FA99" s="88"/>
      <c r="FB99" s="88"/>
      <c r="FC99" s="88"/>
      <c r="FD99" s="88"/>
      <c r="FE99" s="88"/>
      <c r="FF99" s="88"/>
      <c r="FG99" s="88"/>
      <c r="FH99" s="88"/>
      <c r="FI99" s="88"/>
      <c r="FJ99" s="88"/>
      <c r="FK99" s="88"/>
      <c r="FL99" s="88"/>
      <c r="FM99" s="88"/>
      <c r="FN99" s="88"/>
      <c r="FO99" s="88"/>
      <c r="FP99" s="88"/>
      <c r="FQ99" s="88"/>
      <c r="FR99" s="88"/>
      <c r="FS99" s="88"/>
      <c r="FT99" s="88"/>
      <c r="FU99" s="88"/>
      <c r="FV99" s="88"/>
      <c r="FW99" s="88"/>
      <c r="FX99" s="88"/>
      <c r="FY99" s="88"/>
      <c r="FZ99" s="88"/>
      <c r="GA99" s="88"/>
      <c r="GB99" s="88"/>
      <c r="GC99" s="88"/>
      <c r="GD99" s="88"/>
      <c r="GE99" s="88"/>
      <c r="GF99" s="88"/>
      <c r="GG99" s="88"/>
      <c r="GH99" s="88"/>
      <c r="GI99" s="88"/>
      <c r="GJ99" s="88"/>
      <c r="GK99" s="88"/>
      <c r="GL99" s="88"/>
      <c r="GM99" s="88"/>
      <c r="GN99" s="88"/>
      <c r="GO99" s="88"/>
      <c r="GP99" s="88"/>
      <c r="GQ99" s="88"/>
      <c r="GR99" s="88"/>
      <c r="GS99" s="88"/>
      <c r="GT99" s="88"/>
      <c r="GU99" s="88"/>
      <c r="GV99" s="88"/>
      <c r="GW99" s="88"/>
      <c r="GX99" s="88"/>
      <c r="GY99" s="88"/>
      <c r="GZ99" s="88"/>
      <c r="HA99" s="88"/>
      <c r="HB99" s="88"/>
      <c r="HC99" s="88"/>
      <c r="HD99" s="88"/>
      <c r="HE99" s="88"/>
      <c r="HF99" s="88"/>
      <c r="HG99" s="88"/>
      <c r="HH99" s="88"/>
      <c r="HI99" s="88"/>
      <c r="HJ99" s="88"/>
      <c r="HK99" s="88"/>
      <c r="HL99" s="88"/>
      <c r="HM99" s="88"/>
      <c r="HN99" s="88"/>
      <c r="HO99" s="88"/>
      <c r="HP99" s="88"/>
      <c r="HQ99" s="88"/>
      <c r="HR99" s="88"/>
      <c r="HS99" s="88"/>
      <c r="HT99" s="88"/>
      <c r="HU99" s="88"/>
      <c r="HV99" s="88"/>
      <c r="HW99" s="88"/>
      <c r="HX99" s="88"/>
      <c r="HY99" s="88"/>
      <c r="HZ99" s="88"/>
      <c r="IA99" s="88"/>
      <c r="IB99" s="88"/>
      <c r="IC99" s="88"/>
      <c r="ID99" s="88"/>
      <c r="IE99" s="88"/>
      <c r="IF99" s="88"/>
      <c r="IG99" s="88"/>
      <c r="IH99" s="88"/>
      <c r="II99" s="88"/>
      <c r="IJ99" s="88"/>
      <c r="IK99" s="88"/>
      <c r="IL99" s="88"/>
      <c r="IM99" s="88"/>
      <c r="IN99" s="88"/>
      <c r="IO99" s="88"/>
      <c r="IP99" s="88"/>
      <c r="IQ99" s="88"/>
      <c r="IR99" s="88"/>
      <c r="IS99" s="88"/>
      <c r="IT99" s="88"/>
      <c r="IU99" s="88"/>
      <c r="IV99" s="88"/>
      <c r="IW99" s="88"/>
      <c r="IX99" s="88"/>
      <c r="IY99" s="88"/>
      <c r="IZ99" s="88"/>
      <c r="JA99" s="88"/>
      <c r="JB99" s="88"/>
      <c r="JC99" s="88"/>
      <c r="JD99" s="88"/>
      <c r="JE99" s="88"/>
      <c r="JF99" s="88"/>
      <c r="JG99" s="88"/>
      <c r="JH99" s="88"/>
      <c r="JI99" s="88"/>
      <c r="JJ99" s="88"/>
      <c r="JK99" s="88"/>
      <c r="JL99" s="88"/>
      <c r="JM99" s="88"/>
      <c r="JN99" s="88"/>
      <c r="JO99" s="88"/>
      <c r="JP99" s="88"/>
      <c r="JQ99" s="88"/>
      <c r="JR99" s="88"/>
      <c r="JS99" s="88"/>
      <c r="JT99" s="88"/>
      <c r="JU99" s="88"/>
      <c r="JV99" s="88"/>
      <c r="JW99" s="88"/>
      <c r="JX99" s="88"/>
      <c r="JY99" s="88"/>
      <c r="JZ99" s="88"/>
      <c r="KA99" s="88"/>
      <c r="KB99" s="88"/>
      <c r="KC99" s="88"/>
      <c r="KD99" s="88"/>
      <c r="KE99" s="88"/>
      <c r="KF99" s="88"/>
      <c r="KG99" s="88"/>
      <c r="KH99" s="88"/>
      <c r="KI99" s="88"/>
      <c r="KJ99" s="88"/>
      <c r="KK99" s="88"/>
      <c r="KL99" s="88"/>
      <c r="KM99" s="88"/>
      <c r="KN99" s="88"/>
      <c r="KO99" s="88"/>
      <c r="KP99" s="88"/>
      <c r="KQ99" s="88"/>
      <c r="KR99" s="88"/>
      <c r="KS99" s="88"/>
      <c r="KT99" s="88"/>
      <c r="KU99" s="88"/>
      <c r="KV99" s="88"/>
      <c r="KW99" s="88"/>
      <c r="KX99" s="88"/>
      <c r="KY99" s="88"/>
      <c r="KZ99" s="88"/>
      <c r="LA99" s="88"/>
      <c r="LB99" s="88"/>
      <c r="LC99" s="88"/>
      <c r="LD99" s="88"/>
      <c r="LE99" s="88"/>
      <c r="LF99" s="88"/>
      <c r="LG99" s="88"/>
      <c r="LH99" s="88"/>
      <c r="LI99" s="88"/>
      <c r="LJ99" s="88"/>
      <c r="LK99" s="88"/>
      <c r="LL99" s="88"/>
      <c r="LM99" s="88"/>
      <c r="LN99" s="88"/>
      <c r="LO99" s="88"/>
      <c r="LP99" s="88"/>
      <c r="LQ99" s="88"/>
      <c r="LR99" s="88"/>
      <c r="LS99" s="88"/>
      <c r="LT99" s="88"/>
      <c r="LU99" s="88"/>
      <c r="LV99" s="88"/>
      <c r="LW99" s="88"/>
      <c r="LX99" s="88"/>
      <c r="LY99" s="88"/>
      <c r="LZ99" s="88"/>
      <c r="MA99" s="88"/>
      <c r="MB99" s="88"/>
      <c r="MC99" s="88"/>
      <c r="MD99" s="88"/>
      <c r="ME99" s="88"/>
      <c r="MF99" s="88"/>
      <c r="MG99" s="88"/>
      <c r="MH99" s="88"/>
      <c r="MI99" s="88"/>
      <c r="MJ99" s="88"/>
      <c r="MK99" s="88"/>
      <c r="ML99" s="88"/>
      <c r="MM99" s="88"/>
      <c r="MN99" s="88"/>
      <c r="MO99" s="88"/>
      <c r="MP99" s="88"/>
      <c r="MQ99" s="88"/>
      <c r="MR99" s="88"/>
      <c r="MS99" s="88"/>
      <c r="MT99" s="88"/>
      <c r="MU99" s="88"/>
      <c r="MV99" s="88"/>
      <c r="MW99" s="88"/>
      <c r="MX99" s="88"/>
      <c r="MY99" s="88"/>
      <c r="MZ99" s="88"/>
      <c r="NA99" s="88"/>
      <c r="NB99" s="88"/>
      <c r="NC99" s="88"/>
      <c r="ND99" s="88"/>
      <c r="NE99" s="88"/>
      <c r="NF99" s="88"/>
      <c r="NG99" s="88"/>
      <c r="NH99" s="88"/>
      <c r="NI99" s="88"/>
      <c r="NJ99" s="88"/>
      <c r="NK99" s="88"/>
      <c r="NL99" s="88"/>
      <c r="NM99" s="88"/>
      <c r="NN99" s="88"/>
      <c r="NO99" s="88"/>
      <c r="NP99" s="88"/>
      <c r="NQ99" s="88"/>
      <c r="NR99" s="88"/>
      <c r="NS99" s="88"/>
      <c r="NT99" s="88"/>
      <c r="NU99" s="88"/>
      <c r="NV99" s="88"/>
      <c r="NW99" s="88"/>
      <c r="NX99" s="88"/>
      <c r="NY99" s="88"/>
      <c r="NZ99" s="88"/>
      <c r="OA99" s="88"/>
      <c r="OB99" s="88"/>
      <c r="OC99" s="88"/>
      <c r="OD99" s="88"/>
      <c r="OE99" s="88"/>
      <c r="OF99" s="88"/>
      <c r="OG99" s="88"/>
      <c r="OH99" s="88"/>
      <c r="OI99" s="88"/>
      <c r="OJ99" s="88"/>
      <c r="OK99" s="88"/>
      <c r="OL99" s="88"/>
      <c r="OM99" s="88"/>
      <c r="ON99" s="88"/>
      <c r="OO99" s="88"/>
      <c r="OP99" s="88"/>
      <c r="OQ99" s="88"/>
      <c r="OR99" s="88"/>
      <c r="OS99" s="88"/>
      <c r="OT99" s="88"/>
      <c r="OU99" s="88"/>
      <c r="OV99" s="88"/>
      <c r="OW99" s="88"/>
      <c r="OX99" s="88"/>
      <c r="OY99" s="88"/>
      <c r="OZ99" s="88"/>
      <c r="PA99" s="88"/>
      <c r="PB99" s="88"/>
      <c r="PC99" s="88"/>
      <c r="PD99" s="88"/>
      <c r="PE99" s="88"/>
      <c r="PF99" s="88"/>
      <c r="PG99" s="88"/>
      <c r="PH99" s="88"/>
      <c r="PI99" s="88"/>
      <c r="PJ99" s="88"/>
      <c r="PK99" s="88"/>
      <c r="PL99" s="88"/>
      <c r="PM99" s="88"/>
      <c r="PN99" s="88"/>
      <c r="PO99" s="88"/>
      <c r="PP99" s="88"/>
      <c r="PQ99" s="88"/>
      <c r="PR99" s="88"/>
      <c r="PS99" s="88"/>
      <c r="PT99" s="88"/>
      <c r="PU99" s="88"/>
      <c r="PV99" s="88"/>
      <c r="PW99" s="88"/>
      <c r="PX99" s="88"/>
      <c r="PY99" s="88"/>
      <c r="PZ99" s="88"/>
      <c r="QA99" s="88"/>
      <c r="QB99" s="88"/>
      <c r="QC99" s="88"/>
      <c r="QD99" s="88"/>
      <c r="QE99" s="88"/>
      <c r="QF99" s="88"/>
      <c r="QG99" s="88"/>
      <c r="QH99" s="88"/>
      <c r="QI99" s="88"/>
      <c r="QJ99" s="88"/>
      <c r="QK99" s="88"/>
      <c r="QL99" s="88"/>
      <c r="QM99" s="88"/>
      <c r="QN99" s="88"/>
      <c r="QO99" s="88"/>
      <c r="QP99" s="88"/>
      <c r="QQ99" s="88"/>
      <c r="QR99" s="88"/>
      <c r="QS99" s="88"/>
      <c r="QT99" s="88"/>
      <c r="QU99" s="88"/>
      <c r="QV99" s="88"/>
      <c r="QW99" s="88"/>
      <c r="QX99" s="88"/>
      <c r="QY99" s="88"/>
      <c r="QZ99" s="88"/>
      <c r="RA99" s="88"/>
      <c r="RB99" s="88"/>
      <c r="RC99" s="88"/>
      <c r="RD99" s="88"/>
      <c r="RE99" s="88"/>
      <c r="RF99" s="88"/>
      <c r="RG99" s="88"/>
      <c r="RH99" s="88"/>
      <c r="RI99" s="88"/>
      <c r="RJ99" s="88"/>
      <c r="RK99" s="88"/>
      <c r="RL99" s="88"/>
      <c r="RM99" s="88"/>
      <c r="RN99" s="88"/>
      <c r="RO99" s="88"/>
      <c r="RP99" s="88"/>
      <c r="RQ99" s="88"/>
      <c r="RR99" s="88"/>
      <c r="RS99" s="88"/>
      <c r="RT99" s="88"/>
      <c r="RU99" s="88"/>
      <c r="RV99" s="88"/>
      <c r="RW99" s="88"/>
      <c r="RX99" s="88"/>
      <c r="RY99" s="88"/>
      <c r="RZ99" s="88"/>
      <c r="SA99" s="88"/>
      <c r="SB99" s="88"/>
      <c r="SC99" s="88"/>
      <c r="SD99" s="88"/>
      <c r="SE99" s="88"/>
      <c r="SF99" s="88"/>
      <c r="SG99" s="88"/>
      <c r="SH99" s="88"/>
      <c r="SI99" s="88"/>
      <c r="SJ99" s="88"/>
      <c r="SK99" s="88"/>
      <c r="SL99" s="88"/>
      <c r="SM99" s="88"/>
      <c r="SN99" s="88"/>
      <c r="SO99" s="88"/>
      <c r="SP99" s="88"/>
      <c r="SQ99" s="88"/>
      <c r="SR99" s="88"/>
      <c r="SS99" s="88"/>
      <c r="ST99" s="88"/>
      <c r="SU99" s="88"/>
      <c r="SV99" s="88"/>
      <c r="SW99" s="88"/>
      <c r="SX99" s="88"/>
      <c r="SY99" s="88"/>
      <c r="SZ99" s="88"/>
      <c r="TA99" s="88"/>
      <c r="TB99" s="88"/>
      <c r="TC99" s="88"/>
      <c r="TD99" s="88"/>
      <c r="TE99" s="88"/>
      <c r="TF99" s="88"/>
      <c r="TG99" s="88"/>
      <c r="TH99" s="88"/>
      <c r="TI99" s="88"/>
      <c r="TJ99" s="88"/>
      <c r="TK99" s="88"/>
      <c r="TL99" s="88"/>
      <c r="TM99" s="88"/>
      <c r="TN99" s="88"/>
      <c r="TO99" s="88"/>
      <c r="TP99" s="88"/>
      <c r="TQ99" s="88"/>
      <c r="TR99" s="88"/>
      <c r="TS99" s="88"/>
      <c r="TT99" s="88"/>
      <c r="TU99" s="88"/>
      <c r="TV99" s="88"/>
      <c r="TW99" s="88"/>
      <c r="TX99" s="88"/>
      <c r="TY99" s="88"/>
      <c r="TZ99" s="88"/>
      <c r="UA99" s="88"/>
      <c r="UB99" s="88"/>
      <c r="UC99" s="88"/>
      <c r="UD99" s="88"/>
      <c r="UE99" s="88"/>
      <c r="UF99" s="88"/>
      <c r="UG99" s="88"/>
      <c r="UH99" s="88"/>
      <c r="UI99" s="88"/>
      <c r="UJ99" s="88"/>
      <c r="UK99" s="88"/>
      <c r="UL99" s="88"/>
      <c r="UM99" s="88"/>
      <c r="UN99" s="88"/>
      <c r="UO99" s="88"/>
      <c r="UP99" s="88"/>
      <c r="UQ99" s="88"/>
      <c r="UR99" s="88"/>
      <c r="US99" s="88"/>
      <c r="UT99" s="88"/>
      <c r="UU99" s="88"/>
      <c r="UV99" s="88"/>
      <c r="UW99" s="88"/>
      <c r="UX99" s="88"/>
      <c r="UY99" s="88"/>
      <c r="UZ99" s="88"/>
      <c r="VA99" s="88"/>
      <c r="VB99" s="88"/>
      <c r="VC99" s="88"/>
      <c r="VD99" s="88"/>
      <c r="VE99" s="88"/>
      <c r="VF99" s="88"/>
      <c r="VG99" s="88"/>
      <c r="VH99" s="88"/>
      <c r="VI99" s="88"/>
      <c r="VJ99" s="88"/>
      <c r="VK99" s="88"/>
      <c r="VL99" s="88"/>
      <c r="VM99" s="88"/>
      <c r="VN99" s="88"/>
      <c r="VO99" s="88"/>
      <c r="VP99" s="88"/>
      <c r="VQ99" s="88"/>
      <c r="VR99" s="88"/>
      <c r="VS99" s="88"/>
      <c r="VT99" s="88"/>
      <c r="VU99" s="88"/>
      <c r="VV99" s="88"/>
      <c r="VW99" s="88"/>
      <c r="VX99" s="88"/>
      <c r="VY99" s="88"/>
      <c r="VZ99" s="88"/>
      <c r="WA99" s="88"/>
      <c r="WB99" s="88"/>
      <c r="WC99" s="88"/>
      <c r="WD99" s="88"/>
      <c r="WE99" s="88"/>
      <c r="WF99" s="88"/>
      <c r="WG99" s="88"/>
      <c r="WH99" s="88"/>
      <c r="WI99" s="88"/>
      <c r="WJ99" s="88"/>
      <c r="WK99" s="88"/>
      <c r="WL99" s="88"/>
      <c r="WM99" s="88"/>
      <c r="WN99" s="88"/>
      <c r="WO99" s="88"/>
      <c r="WP99" s="88"/>
      <c r="WQ99" s="88"/>
      <c r="WR99" s="88"/>
      <c r="WS99" s="88"/>
      <c r="WT99" s="88"/>
      <c r="WU99" s="88"/>
      <c r="WV99" s="88"/>
      <c r="WW99" s="88"/>
      <c r="WX99" s="88"/>
      <c r="WY99" s="88"/>
      <c r="WZ99" s="88"/>
      <c r="XA99" s="88"/>
      <c r="XB99" s="88"/>
      <c r="XC99" s="88"/>
      <c r="XD99" s="88"/>
      <c r="XE99" s="88"/>
      <c r="XF99" s="88"/>
      <c r="XG99" s="88"/>
      <c r="XH99" s="88"/>
      <c r="XI99" s="88"/>
      <c r="XJ99" s="88"/>
      <c r="XK99" s="88"/>
      <c r="XL99" s="88"/>
      <c r="XM99" s="88"/>
      <c r="XN99" s="88"/>
      <c r="XO99" s="88"/>
      <c r="XP99" s="88"/>
      <c r="XQ99" s="88"/>
      <c r="XR99" s="88"/>
      <c r="XS99" s="88"/>
      <c r="XT99" s="88"/>
      <c r="XU99" s="88"/>
      <c r="XV99" s="88"/>
      <c r="XW99" s="88"/>
      <c r="XX99" s="88"/>
      <c r="XY99" s="88"/>
      <c r="XZ99" s="88"/>
      <c r="YA99" s="88"/>
      <c r="YB99" s="88"/>
      <c r="YC99" s="88"/>
      <c r="YD99" s="88"/>
      <c r="YE99" s="88"/>
      <c r="YF99" s="88"/>
      <c r="YG99" s="88"/>
      <c r="YH99" s="88"/>
      <c r="YI99" s="88"/>
      <c r="YJ99" s="88"/>
      <c r="YK99" s="88"/>
      <c r="YL99" s="88"/>
      <c r="YM99" s="88"/>
      <c r="YN99" s="88"/>
      <c r="YO99" s="88"/>
      <c r="YP99" s="88"/>
      <c r="YQ99" s="88"/>
      <c r="YR99" s="88"/>
      <c r="YS99" s="88"/>
      <c r="YT99" s="88"/>
      <c r="YU99" s="88"/>
      <c r="YV99" s="88"/>
      <c r="YW99" s="88"/>
      <c r="YX99" s="88"/>
      <c r="YY99" s="88"/>
      <c r="YZ99" s="88"/>
      <c r="ZA99" s="88"/>
      <c r="ZB99" s="88"/>
      <c r="ZC99" s="88"/>
      <c r="ZD99" s="88"/>
      <c r="ZE99" s="88"/>
      <c r="ZF99" s="88"/>
      <c r="ZG99" s="88"/>
      <c r="ZH99" s="88"/>
      <c r="ZI99" s="88"/>
      <c r="ZJ99" s="88"/>
      <c r="ZK99" s="88"/>
      <c r="ZL99" s="88"/>
      <c r="ZM99" s="88"/>
      <c r="ZN99" s="88"/>
      <c r="ZO99" s="88"/>
      <c r="ZP99" s="88"/>
      <c r="ZQ99" s="88"/>
      <c r="ZR99" s="88"/>
      <c r="ZS99" s="88"/>
      <c r="ZT99" s="88"/>
      <c r="ZU99" s="88"/>
      <c r="ZV99" s="88"/>
      <c r="ZW99" s="88"/>
      <c r="ZX99" s="88"/>
      <c r="ZY99" s="88"/>
      <c r="ZZ99" s="88"/>
      <c r="AAA99" s="88"/>
      <c r="AAB99" s="88"/>
      <c r="AAC99" s="88"/>
      <c r="AAD99" s="88"/>
      <c r="AAE99" s="88"/>
      <c r="AAF99" s="88"/>
      <c r="AAG99" s="88"/>
      <c r="AAH99" s="88"/>
      <c r="AAI99" s="88"/>
      <c r="AAJ99" s="88"/>
      <c r="AAK99" s="88"/>
      <c r="AAL99" s="88"/>
      <c r="AAM99" s="88"/>
      <c r="AAN99" s="88"/>
      <c r="AAO99" s="88"/>
      <c r="AAP99" s="88"/>
      <c r="AAQ99" s="88"/>
      <c r="AAR99" s="88"/>
      <c r="AAS99" s="88"/>
      <c r="AAT99" s="88"/>
      <c r="AAU99" s="88"/>
      <c r="AAV99" s="88"/>
      <c r="AAW99" s="88"/>
      <c r="AAX99" s="88"/>
      <c r="AAY99" s="88"/>
      <c r="AAZ99" s="88"/>
      <c r="ABA99" s="88"/>
      <c r="ABB99" s="88"/>
      <c r="ABC99" s="88"/>
      <c r="ABD99" s="88"/>
      <c r="ABE99" s="88"/>
      <c r="ABF99" s="88"/>
      <c r="ABG99" s="88"/>
      <c r="ABH99" s="88"/>
      <c r="ABI99" s="88"/>
      <c r="ABJ99" s="88"/>
      <c r="ABK99" s="88"/>
      <c r="ABL99" s="88"/>
      <c r="ABM99" s="88"/>
      <c r="ABN99" s="88"/>
      <c r="ABO99" s="88"/>
      <c r="ABP99" s="88"/>
      <c r="ABQ99" s="88"/>
      <c r="ABR99" s="88"/>
      <c r="ABS99" s="88"/>
      <c r="ABT99" s="88"/>
      <c r="ABU99" s="88"/>
      <c r="ABV99" s="88"/>
      <c r="ABW99" s="88"/>
      <c r="ABX99" s="88"/>
      <c r="ABY99" s="88"/>
      <c r="ABZ99" s="88"/>
      <c r="ACA99" s="88"/>
      <c r="ACB99" s="88"/>
      <c r="ACC99" s="88"/>
      <c r="ACD99" s="88"/>
      <c r="ACE99" s="88"/>
      <c r="ACF99" s="88"/>
      <c r="ACG99" s="88"/>
      <c r="ACH99" s="88"/>
      <c r="ACI99" s="88"/>
      <c r="ACJ99" s="88"/>
      <c r="ACK99" s="88"/>
      <c r="ACL99" s="88"/>
      <c r="ACM99" s="88"/>
      <c r="ACN99" s="88"/>
      <c r="ACO99" s="88"/>
      <c r="ACP99" s="88"/>
      <c r="ACQ99" s="88"/>
      <c r="ACR99" s="88"/>
      <c r="ACS99" s="88"/>
      <c r="ACT99" s="88"/>
      <c r="ACU99" s="88"/>
      <c r="ACV99" s="88"/>
      <c r="ACW99" s="88"/>
      <c r="ACX99" s="88"/>
      <c r="ACY99" s="88"/>
      <c r="ACZ99" s="88"/>
      <c r="ADA99" s="88"/>
      <c r="ADB99" s="88"/>
      <c r="ADC99" s="88"/>
      <c r="ADD99" s="88"/>
      <c r="ADE99" s="88"/>
      <c r="ADF99" s="88"/>
      <c r="ADG99" s="88"/>
      <c r="ADH99" s="88"/>
      <c r="ADI99" s="88"/>
      <c r="ADJ99" s="88"/>
      <c r="ADK99" s="88"/>
      <c r="ADL99" s="88"/>
      <c r="ADM99" s="88"/>
      <c r="ADN99" s="88"/>
      <c r="ADO99" s="88"/>
      <c r="ADP99" s="88"/>
      <c r="ADQ99" s="88"/>
      <c r="ADR99" s="88"/>
      <c r="ADS99" s="88"/>
      <c r="ADT99" s="88"/>
      <c r="ADU99" s="88"/>
      <c r="ADV99" s="88"/>
      <c r="ADW99" s="88"/>
      <c r="ADX99" s="88"/>
      <c r="ADY99" s="88"/>
      <c r="ADZ99" s="88"/>
      <c r="AEA99" s="88"/>
      <c r="AEB99" s="88"/>
      <c r="AEC99" s="88"/>
      <c r="AED99" s="88"/>
      <c r="AEE99" s="88"/>
      <c r="AEF99" s="88"/>
      <c r="AEG99" s="88"/>
      <c r="AEH99" s="88"/>
      <c r="AEI99" s="88"/>
      <c r="AEJ99" s="88"/>
      <c r="AEK99" s="88"/>
      <c r="AEL99" s="88"/>
      <c r="AEM99" s="88"/>
      <c r="AEN99" s="88"/>
      <c r="AEO99" s="88"/>
      <c r="AEP99" s="88"/>
      <c r="AEQ99" s="88"/>
      <c r="AER99" s="88"/>
      <c r="AES99" s="88"/>
      <c r="AET99" s="88"/>
      <c r="AEU99" s="88"/>
      <c r="AEV99" s="88"/>
      <c r="AEW99" s="88"/>
      <c r="AEX99" s="88"/>
      <c r="AEY99" s="88"/>
      <c r="AEZ99" s="88"/>
      <c r="AFA99" s="88"/>
      <c r="AFB99" s="88"/>
      <c r="AFC99" s="88"/>
      <c r="AFD99" s="88"/>
      <c r="AFE99" s="88"/>
      <c r="AFF99" s="88"/>
      <c r="AFG99" s="88"/>
      <c r="AFH99" s="88"/>
      <c r="AFI99" s="88"/>
      <c r="AFJ99" s="88"/>
      <c r="AFK99" s="88"/>
      <c r="AFL99" s="88"/>
      <c r="AFM99" s="88"/>
      <c r="AFN99" s="88"/>
      <c r="AFO99" s="88"/>
      <c r="AFP99" s="88"/>
      <c r="AFQ99" s="88"/>
      <c r="AFR99" s="88"/>
      <c r="AFS99" s="88"/>
      <c r="AFT99" s="88"/>
      <c r="AFU99" s="88"/>
      <c r="AFV99" s="88"/>
      <c r="AFW99" s="88"/>
      <c r="AFX99" s="88"/>
      <c r="AFY99" s="88"/>
      <c r="AFZ99" s="88"/>
      <c r="AGA99" s="88"/>
      <c r="AGB99" s="88"/>
      <c r="AGC99" s="88"/>
      <c r="AGD99" s="88"/>
      <c r="AGE99" s="88"/>
      <c r="AGF99" s="88"/>
      <c r="AGG99" s="88"/>
      <c r="AGH99" s="88"/>
      <c r="AGI99" s="88"/>
      <c r="AGJ99" s="88"/>
      <c r="AGK99" s="88"/>
      <c r="AGL99" s="88"/>
      <c r="AGM99" s="88"/>
      <c r="AGN99" s="88"/>
      <c r="AGO99" s="88"/>
      <c r="AGP99" s="88"/>
      <c r="AGQ99" s="88"/>
      <c r="AGR99" s="88"/>
      <c r="AGS99" s="88"/>
      <c r="AGT99" s="88"/>
      <c r="AGU99" s="88"/>
      <c r="AGV99" s="88"/>
      <c r="AGW99" s="88"/>
      <c r="AGX99" s="88"/>
      <c r="AGY99" s="88"/>
      <c r="AGZ99" s="88"/>
      <c r="AHA99" s="88"/>
      <c r="AHB99" s="88"/>
      <c r="AHC99" s="88"/>
      <c r="AHD99" s="88"/>
      <c r="AHE99" s="88"/>
      <c r="AHF99" s="88"/>
      <c r="AHG99" s="88"/>
      <c r="AHH99" s="88"/>
      <c r="AHI99" s="88"/>
      <c r="AHJ99" s="88"/>
      <c r="AHK99" s="88"/>
      <c r="AHL99" s="88"/>
      <c r="AHM99" s="88"/>
      <c r="AHN99" s="88"/>
      <c r="AHO99" s="88"/>
      <c r="AHP99" s="88"/>
      <c r="AHQ99" s="88"/>
      <c r="AHR99" s="88"/>
      <c r="AHS99" s="88"/>
      <c r="AHT99" s="88"/>
      <c r="AHU99" s="88"/>
      <c r="AHV99" s="88"/>
      <c r="AHW99" s="88"/>
      <c r="AHX99" s="88"/>
      <c r="AHY99" s="88"/>
      <c r="AHZ99" s="88"/>
      <c r="AIA99" s="88"/>
      <c r="AIB99" s="88"/>
      <c r="AIC99" s="88"/>
      <c r="AID99" s="88"/>
      <c r="AIE99" s="88"/>
      <c r="AIF99" s="88"/>
      <c r="AIG99" s="88"/>
      <c r="AIH99" s="88"/>
      <c r="AII99" s="88"/>
      <c r="AIJ99" s="88"/>
      <c r="AIK99" s="88"/>
      <c r="AIL99" s="88"/>
      <c r="AIM99" s="88"/>
      <c r="AIN99" s="88"/>
      <c r="AIO99" s="88"/>
      <c r="AIP99" s="88"/>
      <c r="AIQ99" s="88"/>
      <c r="AIR99" s="88"/>
      <c r="AIS99" s="88"/>
      <c r="AIT99" s="88"/>
      <c r="AIU99" s="88"/>
      <c r="AIV99" s="88"/>
      <c r="AIW99" s="88"/>
      <c r="AIX99" s="88"/>
      <c r="AIY99" s="88"/>
      <c r="AIZ99" s="88"/>
      <c r="AJA99" s="88"/>
      <c r="AJB99" s="88"/>
      <c r="AJC99" s="88"/>
      <c r="AJD99" s="88"/>
      <c r="AJE99" s="88"/>
      <c r="AJF99" s="88"/>
      <c r="AJG99" s="88"/>
      <c r="AJH99" s="88"/>
      <c r="AJI99" s="88"/>
      <c r="AJJ99" s="88"/>
      <c r="AJK99" s="88"/>
      <c r="AJL99" s="88"/>
      <c r="AJM99" s="88"/>
      <c r="AJN99" s="88"/>
      <c r="AJO99" s="88"/>
      <c r="AJP99" s="88"/>
      <c r="AJQ99" s="88"/>
      <c r="AJR99" s="88"/>
      <c r="AJS99" s="88"/>
      <c r="AJT99" s="88"/>
      <c r="AJU99" s="88"/>
      <c r="AJV99" s="88"/>
      <c r="AJW99" s="88"/>
      <c r="AJX99" s="88"/>
      <c r="AJY99" s="88"/>
      <c r="AJZ99" s="88"/>
      <c r="AKA99" s="88"/>
      <c r="AKB99" s="88"/>
      <c r="AKC99" s="88"/>
      <c r="AKD99" s="88"/>
      <c r="AKE99" s="88"/>
      <c r="AKF99" s="88"/>
      <c r="AKG99" s="88"/>
      <c r="AKH99" s="88"/>
      <c r="AKI99" s="88"/>
      <c r="AKJ99" s="88"/>
      <c r="AKK99" s="88"/>
      <c r="AKL99" s="88"/>
      <c r="AKM99" s="88"/>
      <c r="AKN99" s="88"/>
      <c r="AKO99" s="88"/>
      <c r="AKP99" s="88"/>
      <c r="AKQ99" s="88"/>
      <c r="AKR99" s="88"/>
      <c r="AKS99" s="88"/>
      <c r="AKT99" s="88"/>
      <c r="AKU99" s="88"/>
      <c r="AKV99" s="88"/>
      <c r="AKW99" s="88"/>
      <c r="AKX99" s="88"/>
      <c r="AKY99" s="88"/>
      <c r="AKZ99" s="88"/>
      <c r="ALA99" s="88"/>
      <c r="ALB99" s="88"/>
      <c r="ALC99" s="88"/>
      <c r="ALD99" s="88"/>
      <c r="ALE99" s="88"/>
      <c r="ALF99" s="88"/>
      <c r="ALG99" s="88"/>
      <c r="ALH99" s="88"/>
      <c r="ALI99" s="88"/>
      <c r="ALJ99" s="88"/>
      <c r="ALK99" s="88"/>
      <c r="ALL99" s="88"/>
      <c r="ALM99" s="88"/>
      <c r="ALN99" s="88"/>
      <c r="ALO99" s="88"/>
      <c r="ALP99" s="88"/>
      <c r="ALQ99" s="88"/>
      <c r="ALR99" s="88"/>
      <c r="ALS99" s="88"/>
      <c r="ALT99" s="88"/>
      <c r="ALU99" s="88"/>
      <c r="ALV99" s="88"/>
      <c r="ALW99" s="88"/>
    </row>
    <row r="100" spans="1:1013" ht="45" x14ac:dyDescent="0.25">
      <c r="A100" s="69" t="s">
        <v>42</v>
      </c>
      <c r="B100" s="67" t="s">
        <v>347</v>
      </c>
      <c r="C100" s="21" t="s">
        <v>43</v>
      </c>
      <c r="D100" s="67" t="s">
        <v>348</v>
      </c>
      <c r="E100" s="64" t="s">
        <v>350</v>
      </c>
      <c r="F100" s="71" t="s">
        <v>349</v>
      </c>
      <c r="G100" s="50"/>
      <c r="H100" s="50"/>
      <c r="I100" s="59">
        <v>0</v>
      </c>
      <c r="J100" s="59">
        <v>10800</v>
      </c>
    </row>
    <row r="101" spans="1:1013" s="89" customFormat="1" ht="63" x14ac:dyDescent="0.25">
      <c r="A101" s="69" t="s">
        <v>360</v>
      </c>
      <c r="B101" s="67" t="s">
        <v>359</v>
      </c>
      <c r="C101" s="21" t="s">
        <v>361</v>
      </c>
      <c r="D101" s="67" t="s">
        <v>21</v>
      </c>
      <c r="E101" s="64" t="s">
        <v>19</v>
      </c>
      <c r="F101" s="71" t="s">
        <v>362</v>
      </c>
      <c r="G101" s="50"/>
      <c r="H101" s="50"/>
      <c r="I101" s="59">
        <v>17500</v>
      </c>
      <c r="J101" s="59">
        <v>17500</v>
      </c>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c r="EY101" s="88"/>
      <c r="EZ101" s="88"/>
      <c r="FA101" s="88"/>
      <c r="FB101" s="88"/>
      <c r="FC101" s="88"/>
      <c r="FD101" s="88"/>
      <c r="FE101" s="88"/>
      <c r="FF101" s="88"/>
      <c r="FG101" s="88"/>
      <c r="FH101" s="88"/>
      <c r="FI101" s="88"/>
      <c r="FJ101" s="88"/>
      <c r="FK101" s="88"/>
      <c r="FL101" s="88"/>
      <c r="FM101" s="88"/>
      <c r="FN101" s="88"/>
      <c r="FO101" s="88"/>
      <c r="FP101" s="88"/>
      <c r="FQ101" s="88"/>
      <c r="FR101" s="88"/>
      <c r="FS101" s="88"/>
      <c r="FT101" s="88"/>
      <c r="FU101" s="88"/>
      <c r="FV101" s="88"/>
      <c r="FW101" s="88"/>
      <c r="FX101" s="88"/>
      <c r="FY101" s="88"/>
      <c r="FZ101" s="88"/>
      <c r="GA101" s="88"/>
      <c r="GB101" s="88"/>
      <c r="GC101" s="88"/>
      <c r="GD101" s="88"/>
      <c r="GE101" s="88"/>
      <c r="GF101" s="88"/>
      <c r="GG101" s="88"/>
      <c r="GH101" s="88"/>
      <c r="GI101" s="88"/>
      <c r="GJ101" s="88"/>
      <c r="GK101" s="88"/>
      <c r="GL101" s="88"/>
      <c r="GM101" s="88"/>
      <c r="GN101" s="88"/>
      <c r="GO101" s="88"/>
      <c r="GP101" s="88"/>
      <c r="GQ101" s="88"/>
      <c r="GR101" s="88"/>
      <c r="GS101" s="88"/>
      <c r="GT101" s="88"/>
      <c r="GU101" s="88"/>
      <c r="GV101" s="88"/>
      <c r="GW101" s="88"/>
      <c r="GX101" s="88"/>
      <c r="GY101" s="88"/>
      <c r="GZ101" s="88"/>
      <c r="HA101" s="88"/>
      <c r="HB101" s="88"/>
      <c r="HC101" s="88"/>
      <c r="HD101" s="88"/>
      <c r="HE101" s="88"/>
      <c r="HF101" s="88"/>
      <c r="HG101" s="88"/>
      <c r="HH101" s="88"/>
      <c r="HI101" s="88"/>
      <c r="HJ101" s="88"/>
      <c r="HK101" s="88"/>
      <c r="HL101" s="88"/>
      <c r="HM101" s="88"/>
      <c r="HN101" s="88"/>
      <c r="HO101" s="88"/>
      <c r="HP101" s="88"/>
      <c r="HQ101" s="88"/>
      <c r="HR101" s="88"/>
      <c r="HS101" s="88"/>
      <c r="HT101" s="88"/>
      <c r="HU101" s="88"/>
      <c r="HV101" s="88"/>
      <c r="HW101" s="88"/>
      <c r="HX101" s="88"/>
      <c r="HY101" s="88"/>
      <c r="HZ101" s="88"/>
      <c r="IA101" s="88"/>
      <c r="IB101" s="88"/>
      <c r="IC101" s="88"/>
      <c r="ID101" s="88"/>
      <c r="IE101" s="88"/>
      <c r="IF101" s="88"/>
      <c r="IG101" s="88"/>
      <c r="IH101" s="88"/>
      <c r="II101" s="88"/>
      <c r="IJ101" s="88"/>
      <c r="IK101" s="88"/>
      <c r="IL101" s="88"/>
      <c r="IM101" s="88"/>
      <c r="IN101" s="88"/>
      <c r="IO101" s="88"/>
      <c r="IP101" s="88"/>
      <c r="IQ101" s="88"/>
      <c r="IR101" s="88"/>
      <c r="IS101" s="88"/>
      <c r="IT101" s="88"/>
      <c r="IU101" s="88"/>
      <c r="IV101" s="88"/>
      <c r="IW101" s="88"/>
      <c r="IX101" s="88"/>
      <c r="IY101" s="88"/>
      <c r="IZ101" s="88"/>
      <c r="JA101" s="88"/>
      <c r="JB101" s="88"/>
      <c r="JC101" s="88"/>
      <c r="JD101" s="88"/>
      <c r="JE101" s="88"/>
      <c r="JF101" s="88"/>
      <c r="JG101" s="88"/>
      <c r="JH101" s="88"/>
      <c r="JI101" s="88"/>
      <c r="JJ101" s="88"/>
      <c r="JK101" s="88"/>
      <c r="JL101" s="88"/>
      <c r="JM101" s="88"/>
      <c r="JN101" s="88"/>
      <c r="JO101" s="88"/>
      <c r="JP101" s="88"/>
      <c r="JQ101" s="88"/>
      <c r="JR101" s="88"/>
      <c r="JS101" s="88"/>
      <c r="JT101" s="88"/>
      <c r="JU101" s="88"/>
      <c r="JV101" s="88"/>
      <c r="JW101" s="88"/>
      <c r="JX101" s="88"/>
      <c r="JY101" s="88"/>
      <c r="JZ101" s="88"/>
      <c r="KA101" s="88"/>
      <c r="KB101" s="88"/>
      <c r="KC101" s="88"/>
      <c r="KD101" s="88"/>
      <c r="KE101" s="88"/>
      <c r="KF101" s="88"/>
      <c r="KG101" s="88"/>
      <c r="KH101" s="88"/>
      <c r="KI101" s="88"/>
      <c r="KJ101" s="88"/>
      <c r="KK101" s="88"/>
      <c r="KL101" s="88"/>
      <c r="KM101" s="88"/>
      <c r="KN101" s="88"/>
      <c r="KO101" s="88"/>
      <c r="KP101" s="88"/>
      <c r="KQ101" s="88"/>
      <c r="KR101" s="88"/>
      <c r="KS101" s="88"/>
      <c r="KT101" s="88"/>
      <c r="KU101" s="88"/>
      <c r="KV101" s="88"/>
      <c r="KW101" s="88"/>
      <c r="KX101" s="88"/>
      <c r="KY101" s="88"/>
      <c r="KZ101" s="88"/>
      <c r="LA101" s="88"/>
      <c r="LB101" s="88"/>
      <c r="LC101" s="88"/>
      <c r="LD101" s="88"/>
      <c r="LE101" s="88"/>
      <c r="LF101" s="88"/>
      <c r="LG101" s="88"/>
      <c r="LH101" s="88"/>
      <c r="LI101" s="88"/>
      <c r="LJ101" s="88"/>
      <c r="LK101" s="88"/>
      <c r="LL101" s="88"/>
      <c r="LM101" s="88"/>
      <c r="LN101" s="88"/>
      <c r="LO101" s="88"/>
      <c r="LP101" s="88"/>
      <c r="LQ101" s="88"/>
      <c r="LR101" s="88"/>
      <c r="LS101" s="88"/>
      <c r="LT101" s="88"/>
      <c r="LU101" s="88"/>
      <c r="LV101" s="88"/>
      <c r="LW101" s="88"/>
      <c r="LX101" s="88"/>
      <c r="LY101" s="88"/>
      <c r="LZ101" s="88"/>
      <c r="MA101" s="88"/>
      <c r="MB101" s="88"/>
      <c r="MC101" s="88"/>
      <c r="MD101" s="88"/>
      <c r="ME101" s="88"/>
      <c r="MF101" s="88"/>
      <c r="MG101" s="88"/>
      <c r="MH101" s="88"/>
      <c r="MI101" s="88"/>
      <c r="MJ101" s="88"/>
      <c r="MK101" s="88"/>
      <c r="ML101" s="88"/>
      <c r="MM101" s="88"/>
      <c r="MN101" s="88"/>
      <c r="MO101" s="88"/>
      <c r="MP101" s="88"/>
      <c r="MQ101" s="88"/>
      <c r="MR101" s="88"/>
      <c r="MS101" s="88"/>
      <c r="MT101" s="88"/>
      <c r="MU101" s="88"/>
      <c r="MV101" s="88"/>
      <c r="MW101" s="88"/>
      <c r="MX101" s="88"/>
      <c r="MY101" s="88"/>
      <c r="MZ101" s="88"/>
      <c r="NA101" s="88"/>
      <c r="NB101" s="88"/>
      <c r="NC101" s="88"/>
      <c r="ND101" s="88"/>
      <c r="NE101" s="88"/>
      <c r="NF101" s="88"/>
      <c r="NG101" s="88"/>
      <c r="NH101" s="88"/>
      <c r="NI101" s="88"/>
      <c r="NJ101" s="88"/>
      <c r="NK101" s="88"/>
      <c r="NL101" s="88"/>
      <c r="NM101" s="88"/>
      <c r="NN101" s="88"/>
      <c r="NO101" s="88"/>
      <c r="NP101" s="88"/>
      <c r="NQ101" s="88"/>
      <c r="NR101" s="88"/>
      <c r="NS101" s="88"/>
      <c r="NT101" s="88"/>
      <c r="NU101" s="88"/>
      <c r="NV101" s="88"/>
      <c r="NW101" s="88"/>
      <c r="NX101" s="88"/>
      <c r="NY101" s="88"/>
      <c r="NZ101" s="88"/>
      <c r="OA101" s="88"/>
      <c r="OB101" s="88"/>
      <c r="OC101" s="88"/>
      <c r="OD101" s="88"/>
      <c r="OE101" s="88"/>
      <c r="OF101" s="88"/>
      <c r="OG101" s="88"/>
      <c r="OH101" s="88"/>
      <c r="OI101" s="88"/>
      <c r="OJ101" s="88"/>
      <c r="OK101" s="88"/>
      <c r="OL101" s="88"/>
      <c r="OM101" s="88"/>
      <c r="ON101" s="88"/>
      <c r="OO101" s="88"/>
      <c r="OP101" s="88"/>
      <c r="OQ101" s="88"/>
      <c r="OR101" s="88"/>
      <c r="OS101" s="88"/>
      <c r="OT101" s="88"/>
      <c r="OU101" s="88"/>
      <c r="OV101" s="88"/>
      <c r="OW101" s="88"/>
      <c r="OX101" s="88"/>
      <c r="OY101" s="88"/>
      <c r="OZ101" s="88"/>
      <c r="PA101" s="88"/>
      <c r="PB101" s="88"/>
      <c r="PC101" s="88"/>
      <c r="PD101" s="88"/>
      <c r="PE101" s="88"/>
      <c r="PF101" s="88"/>
      <c r="PG101" s="88"/>
      <c r="PH101" s="88"/>
      <c r="PI101" s="88"/>
      <c r="PJ101" s="88"/>
      <c r="PK101" s="88"/>
      <c r="PL101" s="88"/>
      <c r="PM101" s="88"/>
      <c r="PN101" s="88"/>
      <c r="PO101" s="88"/>
      <c r="PP101" s="88"/>
      <c r="PQ101" s="88"/>
      <c r="PR101" s="88"/>
      <c r="PS101" s="88"/>
      <c r="PT101" s="88"/>
      <c r="PU101" s="88"/>
      <c r="PV101" s="88"/>
      <c r="PW101" s="88"/>
      <c r="PX101" s="88"/>
      <c r="PY101" s="88"/>
      <c r="PZ101" s="88"/>
      <c r="QA101" s="88"/>
      <c r="QB101" s="88"/>
      <c r="QC101" s="88"/>
      <c r="QD101" s="88"/>
      <c r="QE101" s="88"/>
      <c r="QF101" s="88"/>
      <c r="QG101" s="88"/>
      <c r="QH101" s="88"/>
      <c r="QI101" s="88"/>
      <c r="QJ101" s="88"/>
      <c r="QK101" s="88"/>
      <c r="QL101" s="88"/>
      <c r="QM101" s="88"/>
      <c r="QN101" s="88"/>
      <c r="QO101" s="88"/>
      <c r="QP101" s="88"/>
      <c r="QQ101" s="88"/>
      <c r="QR101" s="88"/>
      <c r="QS101" s="88"/>
      <c r="QT101" s="88"/>
      <c r="QU101" s="88"/>
      <c r="QV101" s="88"/>
      <c r="QW101" s="88"/>
      <c r="QX101" s="88"/>
      <c r="QY101" s="88"/>
      <c r="QZ101" s="88"/>
      <c r="RA101" s="88"/>
      <c r="RB101" s="88"/>
      <c r="RC101" s="88"/>
      <c r="RD101" s="88"/>
      <c r="RE101" s="88"/>
      <c r="RF101" s="88"/>
      <c r="RG101" s="88"/>
      <c r="RH101" s="88"/>
      <c r="RI101" s="88"/>
      <c r="RJ101" s="88"/>
      <c r="RK101" s="88"/>
      <c r="RL101" s="88"/>
      <c r="RM101" s="88"/>
      <c r="RN101" s="88"/>
      <c r="RO101" s="88"/>
      <c r="RP101" s="88"/>
      <c r="RQ101" s="88"/>
      <c r="RR101" s="88"/>
      <c r="RS101" s="88"/>
      <c r="RT101" s="88"/>
      <c r="RU101" s="88"/>
      <c r="RV101" s="88"/>
      <c r="RW101" s="88"/>
      <c r="RX101" s="88"/>
      <c r="RY101" s="88"/>
      <c r="RZ101" s="88"/>
      <c r="SA101" s="88"/>
      <c r="SB101" s="88"/>
      <c r="SC101" s="88"/>
      <c r="SD101" s="88"/>
      <c r="SE101" s="88"/>
      <c r="SF101" s="88"/>
      <c r="SG101" s="88"/>
      <c r="SH101" s="88"/>
      <c r="SI101" s="88"/>
      <c r="SJ101" s="88"/>
      <c r="SK101" s="88"/>
      <c r="SL101" s="88"/>
      <c r="SM101" s="88"/>
      <c r="SN101" s="88"/>
      <c r="SO101" s="88"/>
      <c r="SP101" s="88"/>
      <c r="SQ101" s="88"/>
      <c r="SR101" s="88"/>
      <c r="SS101" s="88"/>
      <c r="ST101" s="88"/>
      <c r="SU101" s="88"/>
      <c r="SV101" s="88"/>
      <c r="SW101" s="88"/>
      <c r="SX101" s="88"/>
      <c r="SY101" s="88"/>
      <c r="SZ101" s="88"/>
      <c r="TA101" s="88"/>
      <c r="TB101" s="88"/>
      <c r="TC101" s="88"/>
      <c r="TD101" s="88"/>
      <c r="TE101" s="88"/>
      <c r="TF101" s="88"/>
      <c r="TG101" s="88"/>
      <c r="TH101" s="88"/>
      <c r="TI101" s="88"/>
      <c r="TJ101" s="88"/>
      <c r="TK101" s="88"/>
      <c r="TL101" s="88"/>
      <c r="TM101" s="88"/>
      <c r="TN101" s="88"/>
      <c r="TO101" s="88"/>
      <c r="TP101" s="88"/>
      <c r="TQ101" s="88"/>
      <c r="TR101" s="88"/>
      <c r="TS101" s="88"/>
      <c r="TT101" s="88"/>
      <c r="TU101" s="88"/>
      <c r="TV101" s="88"/>
      <c r="TW101" s="88"/>
      <c r="TX101" s="88"/>
      <c r="TY101" s="88"/>
      <c r="TZ101" s="88"/>
      <c r="UA101" s="88"/>
      <c r="UB101" s="88"/>
      <c r="UC101" s="88"/>
      <c r="UD101" s="88"/>
      <c r="UE101" s="88"/>
      <c r="UF101" s="88"/>
      <c r="UG101" s="88"/>
      <c r="UH101" s="88"/>
      <c r="UI101" s="88"/>
      <c r="UJ101" s="88"/>
      <c r="UK101" s="88"/>
      <c r="UL101" s="88"/>
      <c r="UM101" s="88"/>
      <c r="UN101" s="88"/>
      <c r="UO101" s="88"/>
      <c r="UP101" s="88"/>
      <c r="UQ101" s="88"/>
      <c r="UR101" s="88"/>
      <c r="US101" s="88"/>
      <c r="UT101" s="88"/>
      <c r="UU101" s="88"/>
      <c r="UV101" s="88"/>
      <c r="UW101" s="88"/>
      <c r="UX101" s="88"/>
      <c r="UY101" s="88"/>
      <c r="UZ101" s="88"/>
      <c r="VA101" s="88"/>
      <c r="VB101" s="88"/>
      <c r="VC101" s="88"/>
      <c r="VD101" s="88"/>
      <c r="VE101" s="88"/>
      <c r="VF101" s="88"/>
      <c r="VG101" s="88"/>
      <c r="VH101" s="88"/>
      <c r="VI101" s="88"/>
      <c r="VJ101" s="88"/>
      <c r="VK101" s="88"/>
      <c r="VL101" s="88"/>
      <c r="VM101" s="88"/>
      <c r="VN101" s="88"/>
      <c r="VO101" s="88"/>
      <c r="VP101" s="88"/>
      <c r="VQ101" s="88"/>
      <c r="VR101" s="88"/>
      <c r="VS101" s="88"/>
      <c r="VT101" s="88"/>
      <c r="VU101" s="88"/>
      <c r="VV101" s="88"/>
      <c r="VW101" s="88"/>
      <c r="VX101" s="88"/>
      <c r="VY101" s="88"/>
      <c r="VZ101" s="88"/>
      <c r="WA101" s="88"/>
      <c r="WB101" s="88"/>
      <c r="WC101" s="88"/>
      <c r="WD101" s="88"/>
      <c r="WE101" s="88"/>
      <c r="WF101" s="88"/>
      <c r="WG101" s="88"/>
      <c r="WH101" s="88"/>
      <c r="WI101" s="88"/>
      <c r="WJ101" s="88"/>
      <c r="WK101" s="88"/>
      <c r="WL101" s="88"/>
      <c r="WM101" s="88"/>
      <c r="WN101" s="88"/>
      <c r="WO101" s="88"/>
      <c r="WP101" s="88"/>
      <c r="WQ101" s="88"/>
      <c r="WR101" s="88"/>
      <c r="WS101" s="88"/>
      <c r="WT101" s="88"/>
      <c r="WU101" s="88"/>
      <c r="WV101" s="88"/>
      <c r="WW101" s="88"/>
      <c r="WX101" s="88"/>
      <c r="WY101" s="88"/>
      <c r="WZ101" s="88"/>
      <c r="XA101" s="88"/>
      <c r="XB101" s="88"/>
      <c r="XC101" s="88"/>
      <c r="XD101" s="88"/>
      <c r="XE101" s="88"/>
      <c r="XF101" s="88"/>
      <c r="XG101" s="88"/>
      <c r="XH101" s="88"/>
      <c r="XI101" s="88"/>
      <c r="XJ101" s="88"/>
      <c r="XK101" s="88"/>
      <c r="XL101" s="88"/>
      <c r="XM101" s="88"/>
      <c r="XN101" s="88"/>
      <c r="XO101" s="88"/>
      <c r="XP101" s="88"/>
      <c r="XQ101" s="88"/>
      <c r="XR101" s="88"/>
      <c r="XS101" s="88"/>
      <c r="XT101" s="88"/>
      <c r="XU101" s="88"/>
      <c r="XV101" s="88"/>
      <c r="XW101" s="88"/>
      <c r="XX101" s="88"/>
      <c r="XY101" s="88"/>
      <c r="XZ101" s="88"/>
      <c r="YA101" s="88"/>
      <c r="YB101" s="88"/>
      <c r="YC101" s="88"/>
      <c r="YD101" s="88"/>
      <c r="YE101" s="88"/>
      <c r="YF101" s="88"/>
      <c r="YG101" s="88"/>
      <c r="YH101" s="88"/>
      <c r="YI101" s="88"/>
      <c r="YJ101" s="88"/>
      <c r="YK101" s="88"/>
      <c r="YL101" s="88"/>
      <c r="YM101" s="88"/>
      <c r="YN101" s="88"/>
      <c r="YO101" s="88"/>
      <c r="YP101" s="88"/>
      <c r="YQ101" s="88"/>
      <c r="YR101" s="88"/>
      <c r="YS101" s="88"/>
      <c r="YT101" s="88"/>
      <c r="YU101" s="88"/>
      <c r="YV101" s="88"/>
      <c r="YW101" s="88"/>
      <c r="YX101" s="88"/>
      <c r="YY101" s="88"/>
      <c r="YZ101" s="88"/>
      <c r="ZA101" s="88"/>
      <c r="ZB101" s="88"/>
      <c r="ZC101" s="88"/>
      <c r="ZD101" s="88"/>
      <c r="ZE101" s="88"/>
      <c r="ZF101" s="88"/>
      <c r="ZG101" s="88"/>
      <c r="ZH101" s="88"/>
      <c r="ZI101" s="88"/>
      <c r="ZJ101" s="88"/>
      <c r="ZK101" s="88"/>
      <c r="ZL101" s="88"/>
      <c r="ZM101" s="88"/>
      <c r="ZN101" s="88"/>
      <c r="ZO101" s="88"/>
      <c r="ZP101" s="88"/>
      <c r="ZQ101" s="88"/>
      <c r="ZR101" s="88"/>
      <c r="ZS101" s="88"/>
      <c r="ZT101" s="88"/>
      <c r="ZU101" s="88"/>
      <c r="ZV101" s="88"/>
      <c r="ZW101" s="88"/>
      <c r="ZX101" s="88"/>
      <c r="ZY101" s="88"/>
      <c r="ZZ101" s="88"/>
      <c r="AAA101" s="88"/>
      <c r="AAB101" s="88"/>
      <c r="AAC101" s="88"/>
      <c r="AAD101" s="88"/>
      <c r="AAE101" s="88"/>
      <c r="AAF101" s="88"/>
      <c r="AAG101" s="88"/>
      <c r="AAH101" s="88"/>
      <c r="AAI101" s="88"/>
      <c r="AAJ101" s="88"/>
      <c r="AAK101" s="88"/>
      <c r="AAL101" s="88"/>
      <c r="AAM101" s="88"/>
      <c r="AAN101" s="88"/>
      <c r="AAO101" s="88"/>
      <c r="AAP101" s="88"/>
      <c r="AAQ101" s="88"/>
      <c r="AAR101" s="88"/>
      <c r="AAS101" s="88"/>
      <c r="AAT101" s="88"/>
      <c r="AAU101" s="88"/>
      <c r="AAV101" s="88"/>
      <c r="AAW101" s="88"/>
      <c r="AAX101" s="88"/>
      <c r="AAY101" s="88"/>
      <c r="AAZ101" s="88"/>
      <c r="ABA101" s="88"/>
      <c r="ABB101" s="88"/>
      <c r="ABC101" s="88"/>
      <c r="ABD101" s="88"/>
      <c r="ABE101" s="88"/>
      <c r="ABF101" s="88"/>
      <c r="ABG101" s="88"/>
      <c r="ABH101" s="88"/>
      <c r="ABI101" s="88"/>
      <c r="ABJ101" s="88"/>
      <c r="ABK101" s="88"/>
      <c r="ABL101" s="88"/>
      <c r="ABM101" s="88"/>
      <c r="ABN101" s="88"/>
      <c r="ABO101" s="88"/>
      <c r="ABP101" s="88"/>
      <c r="ABQ101" s="88"/>
      <c r="ABR101" s="88"/>
      <c r="ABS101" s="88"/>
      <c r="ABT101" s="88"/>
      <c r="ABU101" s="88"/>
      <c r="ABV101" s="88"/>
      <c r="ABW101" s="88"/>
      <c r="ABX101" s="88"/>
      <c r="ABY101" s="88"/>
      <c r="ABZ101" s="88"/>
      <c r="ACA101" s="88"/>
      <c r="ACB101" s="88"/>
      <c r="ACC101" s="88"/>
      <c r="ACD101" s="88"/>
      <c r="ACE101" s="88"/>
      <c r="ACF101" s="88"/>
      <c r="ACG101" s="88"/>
      <c r="ACH101" s="88"/>
      <c r="ACI101" s="88"/>
      <c r="ACJ101" s="88"/>
      <c r="ACK101" s="88"/>
      <c r="ACL101" s="88"/>
      <c r="ACM101" s="88"/>
      <c r="ACN101" s="88"/>
      <c r="ACO101" s="88"/>
      <c r="ACP101" s="88"/>
      <c r="ACQ101" s="88"/>
      <c r="ACR101" s="88"/>
      <c r="ACS101" s="88"/>
      <c r="ACT101" s="88"/>
      <c r="ACU101" s="88"/>
      <c r="ACV101" s="88"/>
      <c r="ACW101" s="88"/>
      <c r="ACX101" s="88"/>
      <c r="ACY101" s="88"/>
      <c r="ACZ101" s="88"/>
      <c r="ADA101" s="88"/>
      <c r="ADB101" s="88"/>
      <c r="ADC101" s="88"/>
      <c r="ADD101" s="88"/>
      <c r="ADE101" s="88"/>
      <c r="ADF101" s="88"/>
      <c r="ADG101" s="88"/>
      <c r="ADH101" s="88"/>
      <c r="ADI101" s="88"/>
      <c r="ADJ101" s="88"/>
      <c r="ADK101" s="88"/>
      <c r="ADL101" s="88"/>
      <c r="ADM101" s="88"/>
      <c r="ADN101" s="88"/>
      <c r="ADO101" s="88"/>
      <c r="ADP101" s="88"/>
      <c r="ADQ101" s="88"/>
      <c r="ADR101" s="88"/>
      <c r="ADS101" s="88"/>
      <c r="ADT101" s="88"/>
      <c r="ADU101" s="88"/>
      <c r="ADV101" s="88"/>
      <c r="ADW101" s="88"/>
      <c r="ADX101" s="88"/>
      <c r="ADY101" s="88"/>
      <c r="ADZ101" s="88"/>
      <c r="AEA101" s="88"/>
      <c r="AEB101" s="88"/>
      <c r="AEC101" s="88"/>
      <c r="AED101" s="88"/>
      <c r="AEE101" s="88"/>
      <c r="AEF101" s="88"/>
      <c r="AEG101" s="88"/>
      <c r="AEH101" s="88"/>
      <c r="AEI101" s="88"/>
      <c r="AEJ101" s="88"/>
      <c r="AEK101" s="88"/>
      <c r="AEL101" s="88"/>
      <c r="AEM101" s="88"/>
      <c r="AEN101" s="88"/>
      <c r="AEO101" s="88"/>
      <c r="AEP101" s="88"/>
      <c r="AEQ101" s="88"/>
      <c r="AER101" s="88"/>
      <c r="AES101" s="88"/>
      <c r="AET101" s="88"/>
      <c r="AEU101" s="88"/>
      <c r="AEV101" s="88"/>
      <c r="AEW101" s="88"/>
      <c r="AEX101" s="88"/>
      <c r="AEY101" s="88"/>
      <c r="AEZ101" s="88"/>
      <c r="AFA101" s="88"/>
      <c r="AFB101" s="88"/>
      <c r="AFC101" s="88"/>
      <c r="AFD101" s="88"/>
      <c r="AFE101" s="88"/>
      <c r="AFF101" s="88"/>
      <c r="AFG101" s="88"/>
      <c r="AFH101" s="88"/>
      <c r="AFI101" s="88"/>
      <c r="AFJ101" s="88"/>
      <c r="AFK101" s="88"/>
      <c r="AFL101" s="88"/>
      <c r="AFM101" s="88"/>
      <c r="AFN101" s="88"/>
      <c r="AFO101" s="88"/>
      <c r="AFP101" s="88"/>
      <c r="AFQ101" s="88"/>
      <c r="AFR101" s="88"/>
      <c r="AFS101" s="88"/>
      <c r="AFT101" s="88"/>
      <c r="AFU101" s="88"/>
      <c r="AFV101" s="88"/>
      <c r="AFW101" s="88"/>
      <c r="AFX101" s="88"/>
      <c r="AFY101" s="88"/>
      <c r="AFZ101" s="88"/>
      <c r="AGA101" s="88"/>
      <c r="AGB101" s="88"/>
      <c r="AGC101" s="88"/>
      <c r="AGD101" s="88"/>
      <c r="AGE101" s="88"/>
      <c r="AGF101" s="88"/>
      <c r="AGG101" s="88"/>
      <c r="AGH101" s="88"/>
      <c r="AGI101" s="88"/>
      <c r="AGJ101" s="88"/>
      <c r="AGK101" s="88"/>
      <c r="AGL101" s="88"/>
      <c r="AGM101" s="88"/>
      <c r="AGN101" s="88"/>
      <c r="AGO101" s="88"/>
      <c r="AGP101" s="88"/>
      <c r="AGQ101" s="88"/>
      <c r="AGR101" s="88"/>
      <c r="AGS101" s="88"/>
      <c r="AGT101" s="88"/>
      <c r="AGU101" s="88"/>
      <c r="AGV101" s="88"/>
      <c r="AGW101" s="88"/>
      <c r="AGX101" s="88"/>
      <c r="AGY101" s="88"/>
      <c r="AGZ101" s="88"/>
      <c r="AHA101" s="88"/>
      <c r="AHB101" s="88"/>
      <c r="AHC101" s="88"/>
      <c r="AHD101" s="88"/>
      <c r="AHE101" s="88"/>
      <c r="AHF101" s="88"/>
      <c r="AHG101" s="88"/>
      <c r="AHH101" s="88"/>
      <c r="AHI101" s="88"/>
      <c r="AHJ101" s="88"/>
      <c r="AHK101" s="88"/>
      <c r="AHL101" s="88"/>
      <c r="AHM101" s="88"/>
      <c r="AHN101" s="88"/>
      <c r="AHO101" s="88"/>
      <c r="AHP101" s="88"/>
      <c r="AHQ101" s="88"/>
      <c r="AHR101" s="88"/>
      <c r="AHS101" s="88"/>
      <c r="AHT101" s="88"/>
      <c r="AHU101" s="88"/>
      <c r="AHV101" s="88"/>
      <c r="AHW101" s="88"/>
      <c r="AHX101" s="88"/>
      <c r="AHY101" s="88"/>
      <c r="AHZ101" s="88"/>
      <c r="AIA101" s="88"/>
      <c r="AIB101" s="88"/>
      <c r="AIC101" s="88"/>
      <c r="AID101" s="88"/>
      <c r="AIE101" s="88"/>
      <c r="AIF101" s="88"/>
      <c r="AIG101" s="88"/>
      <c r="AIH101" s="88"/>
      <c r="AII101" s="88"/>
      <c r="AIJ101" s="88"/>
      <c r="AIK101" s="88"/>
      <c r="AIL101" s="88"/>
      <c r="AIM101" s="88"/>
      <c r="AIN101" s="88"/>
      <c r="AIO101" s="88"/>
      <c r="AIP101" s="88"/>
      <c r="AIQ101" s="88"/>
      <c r="AIR101" s="88"/>
      <c r="AIS101" s="88"/>
      <c r="AIT101" s="88"/>
      <c r="AIU101" s="88"/>
      <c r="AIV101" s="88"/>
      <c r="AIW101" s="88"/>
      <c r="AIX101" s="88"/>
      <c r="AIY101" s="88"/>
      <c r="AIZ101" s="88"/>
      <c r="AJA101" s="88"/>
      <c r="AJB101" s="88"/>
      <c r="AJC101" s="88"/>
      <c r="AJD101" s="88"/>
      <c r="AJE101" s="88"/>
      <c r="AJF101" s="88"/>
      <c r="AJG101" s="88"/>
      <c r="AJH101" s="88"/>
      <c r="AJI101" s="88"/>
      <c r="AJJ101" s="88"/>
      <c r="AJK101" s="88"/>
      <c r="AJL101" s="88"/>
      <c r="AJM101" s="88"/>
      <c r="AJN101" s="88"/>
      <c r="AJO101" s="88"/>
      <c r="AJP101" s="88"/>
      <c r="AJQ101" s="88"/>
      <c r="AJR101" s="88"/>
      <c r="AJS101" s="88"/>
      <c r="AJT101" s="88"/>
      <c r="AJU101" s="88"/>
      <c r="AJV101" s="88"/>
      <c r="AJW101" s="88"/>
      <c r="AJX101" s="88"/>
      <c r="AJY101" s="88"/>
      <c r="AJZ101" s="88"/>
      <c r="AKA101" s="88"/>
      <c r="AKB101" s="88"/>
      <c r="AKC101" s="88"/>
      <c r="AKD101" s="88"/>
      <c r="AKE101" s="88"/>
      <c r="AKF101" s="88"/>
      <c r="AKG101" s="88"/>
      <c r="AKH101" s="88"/>
      <c r="AKI101" s="88"/>
      <c r="AKJ101" s="88"/>
      <c r="AKK101" s="88"/>
      <c r="AKL101" s="88"/>
      <c r="AKM101" s="88"/>
      <c r="AKN101" s="88"/>
      <c r="AKO101" s="88"/>
      <c r="AKP101" s="88"/>
      <c r="AKQ101" s="88"/>
      <c r="AKR101" s="88"/>
      <c r="AKS101" s="88"/>
      <c r="AKT101" s="88"/>
      <c r="AKU101" s="88"/>
      <c r="AKV101" s="88"/>
      <c r="AKW101" s="88"/>
      <c r="AKX101" s="88"/>
      <c r="AKY101" s="88"/>
      <c r="AKZ101" s="88"/>
      <c r="ALA101" s="88"/>
      <c r="ALB101" s="88"/>
      <c r="ALC101" s="88"/>
      <c r="ALD101" s="88"/>
      <c r="ALE101" s="88"/>
      <c r="ALF101" s="88"/>
      <c r="ALG101" s="88"/>
      <c r="ALH101" s="88"/>
      <c r="ALI101" s="88"/>
      <c r="ALJ101" s="88"/>
      <c r="ALK101" s="88"/>
      <c r="ALL101" s="88"/>
      <c r="ALM101" s="88"/>
      <c r="ALN101" s="88"/>
      <c r="ALO101" s="88"/>
      <c r="ALP101" s="88"/>
      <c r="ALQ101" s="88"/>
      <c r="ALR101" s="88"/>
      <c r="ALS101" s="88"/>
      <c r="ALT101" s="88"/>
      <c r="ALU101" s="88"/>
      <c r="ALV101" s="88"/>
      <c r="ALW101" s="88"/>
      <c r="ALX101" s="88"/>
      <c r="ALY101" s="88"/>
    </row>
    <row r="102" spans="1:1013" ht="60" x14ac:dyDescent="0.25">
      <c r="A102" s="69" t="s">
        <v>38</v>
      </c>
      <c r="B102" s="69" t="s">
        <v>365</v>
      </c>
      <c r="C102" s="21" t="s">
        <v>363</v>
      </c>
      <c r="D102" s="40" t="s">
        <v>21</v>
      </c>
      <c r="E102" s="40" t="s">
        <v>19</v>
      </c>
      <c r="F102" s="71" t="s">
        <v>364</v>
      </c>
      <c r="G102" s="50"/>
      <c r="H102" s="50"/>
      <c r="I102" s="50"/>
      <c r="J102" s="50"/>
    </row>
    <row r="103" spans="1:1013" ht="47.25" x14ac:dyDescent="0.25">
      <c r="A103" s="69" t="s">
        <v>368</v>
      </c>
      <c r="B103" s="69" t="s">
        <v>369</v>
      </c>
      <c r="C103" s="21" t="s">
        <v>370</v>
      </c>
      <c r="D103" s="40" t="s">
        <v>21</v>
      </c>
      <c r="E103" s="40" t="s">
        <v>19</v>
      </c>
      <c r="F103" s="71" t="s">
        <v>371</v>
      </c>
      <c r="G103" s="50"/>
      <c r="H103" s="50"/>
      <c r="I103" s="50"/>
      <c r="J103" s="50"/>
    </row>
    <row r="104" spans="1:1013" ht="157.5" x14ac:dyDescent="0.25">
      <c r="A104" s="69" t="s">
        <v>372</v>
      </c>
      <c r="B104" s="69" t="s">
        <v>374</v>
      </c>
      <c r="C104" s="21" t="s">
        <v>376</v>
      </c>
      <c r="D104" s="40" t="s">
        <v>378</v>
      </c>
      <c r="E104" s="40" t="s">
        <v>19</v>
      </c>
      <c r="F104" s="71" t="s">
        <v>379</v>
      </c>
      <c r="G104" s="50"/>
      <c r="H104" s="50"/>
      <c r="I104" s="50"/>
      <c r="J104" s="50"/>
    </row>
    <row r="105" spans="1:1013" ht="110.25" x14ac:dyDescent="0.25">
      <c r="A105" s="69" t="s">
        <v>373</v>
      </c>
      <c r="B105" s="69" t="s">
        <v>375</v>
      </c>
      <c r="C105" s="21" t="s">
        <v>377</v>
      </c>
      <c r="D105" s="40" t="s">
        <v>21</v>
      </c>
      <c r="E105" s="40" t="s">
        <v>19</v>
      </c>
      <c r="F105" s="71" t="s">
        <v>379</v>
      </c>
      <c r="G105" s="50"/>
      <c r="H105" s="50"/>
      <c r="I105" s="50"/>
      <c r="J105" s="59">
        <v>4200</v>
      </c>
    </row>
    <row r="106" spans="1:1013" ht="31.5" x14ac:dyDescent="0.25">
      <c r="A106" s="69" t="s">
        <v>389</v>
      </c>
      <c r="B106" s="69" t="s">
        <v>392</v>
      </c>
      <c r="C106" s="21" t="s">
        <v>391</v>
      </c>
      <c r="D106" s="40" t="s">
        <v>36</v>
      </c>
      <c r="E106" s="40" t="s">
        <v>19</v>
      </c>
      <c r="F106" s="71">
        <v>2000</v>
      </c>
      <c r="G106" s="50"/>
      <c r="H106" s="50"/>
      <c r="I106" s="50"/>
      <c r="J106" s="59">
        <v>2000</v>
      </c>
    </row>
    <row r="107" spans="1:1013" ht="31.5" x14ac:dyDescent="0.25">
      <c r="A107" s="69" t="s">
        <v>390</v>
      </c>
      <c r="B107" s="69" t="s">
        <v>392</v>
      </c>
      <c r="C107" s="21" t="s">
        <v>391</v>
      </c>
      <c r="D107" s="40" t="s">
        <v>36</v>
      </c>
      <c r="E107" s="40" t="s">
        <v>19</v>
      </c>
      <c r="F107" s="71">
        <v>2000</v>
      </c>
      <c r="G107" s="50"/>
      <c r="H107" s="50"/>
      <c r="I107" s="50"/>
      <c r="J107" s="59">
        <v>2000</v>
      </c>
    </row>
    <row r="108" spans="1:1013" ht="90" x14ac:dyDescent="0.25">
      <c r="A108" s="69" t="s">
        <v>380</v>
      </c>
      <c r="B108" s="69" t="s">
        <v>381</v>
      </c>
      <c r="C108" s="69" t="s">
        <v>383</v>
      </c>
      <c r="D108" s="97" t="s">
        <v>382</v>
      </c>
      <c r="E108" s="40" t="s">
        <v>19</v>
      </c>
      <c r="F108" s="40" t="s">
        <v>384</v>
      </c>
      <c r="G108" s="98"/>
      <c r="H108" s="98"/>
      <c r="I108" s="99"/>
      <c r="J108" s="59">
        <v>4200</v>
      </c>
    </row>
    <row r="109" spans="1:1013" ht="95.45" customHeight="1" x14ac:dyDescent="0.25">
      <c r="A109" s="69" t="s">
        <v>385</v>
      </c>
      <c r="B109" s="69" t="s">
        <v>386</v>
      </c>
      <c r="C109" s="69" t="s">
        <v>387</v>
      </c>
      <c r="D109" s="97" t="s">
        <v>382</v>
      </c>
      <c r="E109" s="40" t="s">
        <v>19</v>
      </c>
      <c r="F109" s="40" t="s">
        <v>388</v>
      </c>
      <c r="G109" s="98"/>
      <c r="H109" s="98"/>
      <c r="I109" s="99"/>
      <c r="J109" s="99"/>
    </row>
    <row r="110" spans="1:1013" ht="95.45" customHeight="1" x14ac:dyDescent="0.25">
      <c r="A110" s="69" t="s">
        <v>393</v>
      </c>
      <c r="B110" s="69" t="s">
        <v>394</v>
      </c>
      <c r="C110" s="69" t="s">
        <v>395</v>
      </c>
      <c r="D110" s="40" t="s">
        <v>21</v>
      </c>
      <c r="E110" s="40" t="s">
        <v>19</v>
      </c>
      <c r="F110" s="71">
        <v>800</v>
      </c>
      <c r="G110" s="98"/>
      <c r="H110" s="98"/>
      <c r="I110" s="99"/>
      <c r="J110" s="99"/>
    </row>
    <row r="111" spans="1:1013" ht="49.5" customHeight="1" x14ac:dyDescent="0.25">
      <c r="A111" s="84" t="s">
        <v>6</v>
      </c>
      <c r="B111" s="84" t="s">
        <v>396</v>
      </c>
      <c r="C111" s="84" t="s">
        <v>7</v>
      </c>
      <c r="D111" s="84" t="s">
        <v>397</v>
      </c>
      <c r="E111" s="72" t="s">
        <v>8</v>
      </c>
      <c r="F111" s="90" t="s">
        <v>203</v>
      </c>
      <c r="G111" s="98"/>
      <c r="H111" s="98"/>
      <c r="I111" s="99"/>
      <c r="J111" s="99"/>
    </row>
    <row r="112" spans="1:1013" ht="45" customHeight="1" x14ac:dyDescent="0.25">
      <c r="A112" s="69" t="s">
        <v>22</v>
      </c>
      <c r="B112" s="84" t="s">
        <v>396</v>
      </c>
      <c r="C112" s="69" t="s">
        <v>13</v>
      </c>
      <c r="D112" s="84" t="s">
        <v>397</v>
      </c>
      <c r="E112" s="67" t="s">
        <v>8</v>
      </c>
      <c r="F112" s="70" t="s">
        <v>204</v>
      </c>
      <c r="G112" s="98"/>
      <c r="H112" s="98"/>
      <c r="I112" s="99"/>
      <c r="J112" s="99"/>
      <c r="ALY112"/>
    </row>
    <row r="113" spans="1:1013" ht="42" customHeight="1" x14ac:dyDescent="0.25">
      <c r="A113" s="100" t="s">
        <v>17</v>
      </c>
      <c r="B113" s="69" t="s">
        <v>396</v>
      </c>
      <c r="C113" s="101" t="s">
        <v>13</v>
      </c>
      <c r="D113" s="69" t="s">
        <v>397</v>
      </c>
      <c r="E113" s="102" t="s">
        <v>8</v>
      </c>
      <c r="F113" s="26" t="s">
        <v>204</v>
      </c>
      <c r="G113" s="98"/>
      <c r="H113" s="98"/>
      <c r="I113" s="99"/>
      <c r="J113" s="99"/>
      <c r="ALY113"/>
    </row>
    <row r="114" spans="1:1013" ht="45" x14ac:dyDescent="0.25">
      <c r="A114" s="58" t="s">
        <v>23</v>
      </c>
      <c r="B114" s="84" t="s">
        <v>396</v>
      </c>
      <c r="C114" s="58" t="s">
        <v>24</v>
      </c>
      <c r="D114" s="84" t="s">
        <v>397</v>
      </c>
      <c r="E114" s="73" t="s">
        <v>8</v>
      </c>
      <c r="F114" s="96" t="s">
        <v>398</v>
      </c>
      <c r="G114" s="103"/>
      <c r="H114" s="103"/>
      <c r="I114" s="103"/>
      <c r="J114" s="103"/>
      <c r="ALY114"/>
    </row>
    <row r="115" spans="1:1013" ht="45" x14ac:dyDescent="0.25">
      <c r="A115" s="69" t="s">
        <v>25</v>
      </c>
      <c r="B115" s="69" t="s">
        <v>396</v>
      </c>
      <c r="C115" s="69" t="s">
        <v>24</v>
      </c>
      <c r="D115" s="69" t="s">
        <v>397</v>
      </c>
      <c r="E115" s="67" t="s">
        <v>8</v>
      </c>
      <c r="F115" s="59" t="s">
        <v>398</v>
      </c>
      <c r="G115" s="50"/>
      <c r="H115" s="50"/>
      <c r="I115" s="50"/>
      <c r="J115" s="50"/>
      <c r="ALY115"/>
    </row>
    <row r="116" spans="1:1013" ht="30" x14ac:dyDescent="0.25">
      <c r="A116" s="69" t="s">
        <v>402</v>
      </c>
      <c r="B116" s="69" t="s">
        <v>400</v>
      </c>
      <c r="C116" s="69" t="s">
        <v>401</v>
      </c>
      <c r="D116" s="40" t="s">
        <v>21</v>
      </c>
      <c r="E116" s="40" t="s">
        <v>19</v>
      </c>
      <c r="F116" s="59" t="s">
        <v>406</v>
      </c>
      <c r="G116" s="50"/>
      <c r="H116" s="50"/>
      <c r="I116" s="50"/>
      <c r="J116" s="50"/>
      <c r="ALY116"/>
    </row>
    <row r="117" spans="1:1013" ht="60" x14ac:dyDescent="0.25">
      <c r="A117" s="69" t="s">
        <v>405</v>
      </c>
      <c r="B117" s="69" t="s">
        <v>403</v>
      </c>
      <c r="C117" s="69" t="s">
        <v>404</v>
      </c>
      <c r="D117" s="40" t="s">
        <v>407</v>
      </c>
      <c r="E117" s="40" t="s">
        <v>19</v>
      </c>
      <c r="F117" s="26" t="s">
        <v>408</v>
      </c>
      <c r="G117" s="50"/>
      <c r="H117" s="50"/>
      <c r="I117" s="50"/>
      <c r="J117" s="50"/>
      <c r="ALY117"/>
    </row>
    <row r="118" spans="1:1013" ht="75" x14ac:dyDescent="0.25">
      <c r="A118" s="69" t="s">
        <v>272</v>
      </c>
      <c r="B118" s="69" t="s">
        <v>409</v>
      </c>
      <c r="C118" s="69" t="s">
        <v>410</v>
      </c>
      <c r="D118" s="69" t="s">
        <v>270</v>
      </c>
      <c r="E118" s="69" t="s">
        <v>19</v>
      </c>
      <c r="F118" s="69" t="s">
        <v>411</v>
      </c>
      <c r="G118" s="50"/>
      <c r="H118" s="50"/>
      <c r="I118" s="50"/>
      <c r="J118" s="50"/>
      <c r="ALY118"/>
    </row>
    <row r="119" spans="1:1013" ht="90" x14ac:dyDescent="0.25">
      <c r="A119" s="69" t="s">
        <v>331</v>
      </c>
      <c r="B119" s="69" t="s">
        <v>412</v>
      </c>
      <c r="C119" s="69" t="s">
        <v>414</v>
      </c>
      <c r="D119" s="40" t="s">
        <v>416</v>
      </c>
      <c r="E119" s="69" t="s">
        <v>19</v>
      </c>
      <c r="F119" s="105">
        <v>8000</v>
      </c>
      <c r="G119" s="50"/>
      <c r="H119" s="50"/>
      <c r="I119" s="50"/>
      <c r="J119" s="50"/>
      <c r="ALY119"/>
    </row>
    <row r="120" spans="1:1013" ht="60" x14ac:dyDescent="0.25">
      <c r="A120" s="69" t="s">
        <v>360</v>
      </c>
      <c r="B120" s="69" t="s">
        <v>413</v>
      </c>
      <c r="C120" s="69" t="s">
        <v>415</v>
      </c>
      <c r="D120" s="40" t="s">
        <v>416</v>
      </c>
      <c r="E120" s="69" t="s">
        <v>19</v>
      </c>
      <c r="F120" s="105">
        <v>23000</v>
      </c>
      <c r="G120" s="50"/>
      <c r="H120" s="50"/>
      <c r="I120" s="50"/>
      <c r="J120" s="50"/>
      <c r="ALY120"/>
    </row>
    <row r="121" spans="1:1013" ht="105" x14ac:dyDescent="0.25">
      <c r="A121" s="69" t="s">
        <v>156</v>
      </c>
      <c r="B121" s="69" t="s">
        <v>420</v>
      </c>
      <c r="C121" s="69" t="s">
        <v>421</v>
      </c>
      <c r="D121" s="69" t="s">
        <v>21</v>
      </c>
      <c r="E121" s="69" t="s">
        <v>19</v>
      </c>
      <c r="F121" s="105" t="s">
        <v>422</v>
      </c>
      <c r="G121" s="50"/>
      <c r="H121" s="50"/>
      <c r="I121" s="50"/>
      <c r="J121" s="50"/>
      <c r="ALY121"/>
    </row>
    <row r="122" spans="1:1013" ht="45" x14ac:dyDescent="0.25">
      <c r="A122" s="58" t="s">
        <v>222</v>
      </c>
      <c r="B122" s="64" t="s">
        <v>423</v>
      </c>
      <c r="C122" s="80" t="s">
        <v>89</v>
      </c>
      <c r="D122" s="69" t="s">
        <v>424</v>
      </c>
      <c r="E122" s="64" t="s">
        <v>19</v>
      </c>
      <c r="F122" s="28" t="s">
        <v>225</v>
      </c>
      <c r="G122" s="81"/>
      <c r="H122" s="50"/>
      <c r="I122" s="50"/>
      <c r="J122" s="50"/>
      <c r="ALY122"/>
    </row>
    <row r="123" spans="1:1013" ht="30" x14ac:dyDescent="0.25">
      <c r="A123" s="69" t="s">
        <v>418</v>
      </c>
      <c r="B123" s="69" t="s">
        <v>417</v>
      </c>
      <c r="C123" s="69" t="s">
        <v>419</v>
      </c>
      <c r="D123" s="69" t="s">
        <v>21</v>
      </c>
      <c r="E123" s="69" t="s">
        <v>19</v>
      </c>
      <c r="F123" s="105">
        <v>100</v>
      </c>
      <c r="G123" s="50"/>
      <c r="H123" s="50"/>
      <c r="I123" s="50"/>
      <c r="J123" s="50"/>
    </row>
    <row r="124" spans="1:1013" ht="210" x14ac:dyDescent="0.25">
      <c r="A124" s="69" t="s">
        <v>162</v>
      </c>
      <c r="B124" s="69" t="s">
        <v>431</v>
      </c>
      <c r="C124" s="69" t="s">
        <v>432</v>
      </c>
      <c r="D124" s="69" t="s">
        <v>21</v>
      </c>
      <c r="E124" s="69" t="s">
        <v>19</v>
      </c>
      <c r="F124" s="105">
        <v>4900</v>
      </c>
      <c r="G124" s="50"/>
      <c r="H124" s="50"/>
      <c r="I124" s="50"/>
      <c r="J124" s="50"/>
    </row>
    <row r="125" spans="1:1013" ht="180" x14ac:dyDescent="0.25">
      <c r="A125" s="69" t="s">
        <v>426</v>
      </c>
      <c r="B125" s="69" t="s">
        <v>425</v>
      </c>
      <c r="C125" s="69" t="s">
        <v>428</v>
      </c>
      <c r="D125" s="69" t="s">
        <v>21</v>
      </c>
      <c r="E125" s="69" t="s">
        <v>19</v>
      </c>
      <c r="F125" s="105">
        <v>4900</v>
      </c>
      <c r="G125" s="50"/>
      <c r="H125" s="50"/>
      <c r="I125" s="50"/>
      <c r="J125" s="50"/>
    </row>
    <row r="126" spans="1:1013" ht="165" x14ac:dyDescent="0.25">
      <c r="A126" s="69" t="s">
        <v>430</v>
      </c>
      <c r="B126" s="69" t="s">
        <v>429</v>
      </c>
      <c r="C126" s="69" t="s">
        <v>427</v>
      </c>
      <c r="D126" s="69" t="s">
        <v>21</v>
      </c>
      <c r="E126" s="69" t="s">
        <v>19</v>
      </c>
      <c r="F126" s="105">
        <v>16225</v>
      </c>
      <c r="G126" s="50"/>
      <c r="H126" s="50"/>
      <c r="I126" s="50"/>
      <c r="J126" s="50"/>
    </row>
    <row r="127" spans="1:1013" ht="15.75" x14ac:dyDescent="0.25">
      <c r="A127" s="41"/>
      <c r="B127" s="42"/>
      <c r="C127" s="43"/>
      <c r="D127" s="42"/>
      <c r="E127" s="42"/>
      <c r="F127" s="44"/>
      <c r="G127" s="44"/>
      <c r="H127" s="44"/>
      <c r="I127" s="44"/>
      <c r="J127" s="44"/>
    </row>
    <row r="128" spans="1:1013" x14ac:dyDescent="0.25">
      <c r="A128" s="106" t="s">
        <v>68</v>
      </c>
      <c r="B128" s="106"/>
      <c r="C128" s="106"/>
      <c r="D128" s="106"/>
      <c r="E128" s="106"/>
      <c r="F128" s="106"/>
    </row>
    <row r="129" spans="1:10" x14ac:dyDescent="0.25">
      <c r="G129" s="24"/>
      <c r="H129" s="24"/>
      <c r="I129" s="24"/>
      <c r="J129" s="24"/>
    </row>
    <row r="130" spans="1:10" x14ac:dyDescent="0.25">
      <c r="A130" s="107" t="s">
        <v>112</v>
      </c>
      <c r="B130" s="107"/>
      <c r="C130" s="107"/>
      <c r="D130" s="107"/>
      <c r="E130" s="107"/>
      <c r="F130" s="107"/>
      <c r="G130" s="107"/>
      <c r="H130" s="107"/>
    </row>
    <row r="132" spans="1:10" x14ac:dyDescent="0.25">
      <c r="E132" s="9"/>
      <c r="F132" s="3"/>
    </row>
    <row r="133" spans="1:10" x14ac:dyDescent="0.25">
      <c r="E133" s="9"/>
      <c r="F133" s="3"/>
    </row>
    <row r="134" spans="1:10" x14ac:dyDescent="0.25">
      <c r="E134" s="9"/>
      <c r="F134" s="3"/>
    </row>
  </sheetData>
  <mergeCells count="2">
    <mergeCell ref="A128:F128"/>
    <mergeCell ref="A130:H130"/>
  </mergeCells>
  <phoneticPr fontId="8" type="noConversion"/>
  <pageMargins left="0.25" right="0.25" top="0.75" bottom="0.75" header="0.3" footer="0.3"/>
  <pageSetup paperSize="8" scale="6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31.12.2024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Michela Dosualdo</dc:creator>
  <cp:lastModifiedBy>Michela Dosualdo</cp:lastModifiedBy>
  <cp:lastPrinted>2025-04-04T10:18:11Z</cp:lastPrinted>
  <dcterms:created xsi:type="dcterms:W3CDTF">2020-06-30T11:31:57Z</dcterms:created>
  <dcterms:modified xsi:type="dcterms:W3CDTF">2026-03-23T16:48:19Z</dcterms:modified>
</cp:coreProperties>
</file>